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химия 9a" sheetId="1" r:id="rId1"/>
    <sheet name="химия 10a" sheetId="2" r:id="rId2"/>
    <sheet name="химия 11a" sheetId="3" r:id="rId3"/>
  </sheets>
  <definedNames/>
  <calcPr fullCalcOnLoad="1"/>
</workbook>
</file>

<file path=xl/sharedStrings.xml><?xml version="1.0" encoding="utf-8"?>
<sst xmlns="http://schemas.openxmlformats.org/spreadsheetml/2006/main" count="330" uniqueCount="124">
  <si>
    <t>№ п/п</t>
  </si>
  <si>
    <t>Ф. И. О учащихся</t>
  </si>
  <si>
    <t>УО</t>
  </si>
  <si>
    <t>Ф. И. О учителя</t>
  </si>
  <si>
    <t>результат</t>
  </si>
  <si>
    <t>химия - 9 класс</t>
  </si>
  <si>
    <t>химия - 11 класс</t>
  </si>
  <si>
    <t>химия - 10 класс</t>
  </si>
  <si>
    <t>тест</t>
  </si>
  <si>
    <t>задачи</t>
  </si>
  <si>
    <t>практ</t>
  </si>
  <si>
    <t>баллы</t>
  </si>
  <si>
    <t>%
выполн.</t>
  </si>
  <si>
    <t>шифр</t>
  </si>
  <si>
    <t>Результат</t>
  </si>
  <si>
    <t>% 
выполнения</t>
  </si>
  <si>
    <t>Загорская Татьяна Анатольевна</t>
  </si>
  <si>
    <t>Орлова Елизавета Алексеевна</t>
  </si>
  <si>
    <t>Чудинова Илона Игоревна</t>
  </si>
  <si>
    <t>Цинкевич Елена Федоровна</t>
  </si>
  <si>
    <t>Янушкевич Жанна Ивановна</t>
  </si>
  <si>
    <t>Канашевич Анна Викторовна</t>
  </si>
  <si>
    <t>Багдасарова Ольга Артемовна</t>
  </si>
  <si>
    <t>Полякова Карина Дмитриевна</t>
  </si>
  <si>
    <t>Улащенко Вера Павловна</t>
  </si>
  <si>
    <t>Спас Ксения Сергеевна</t>
  </si>
  <si>
    <t>Рыбак Богдан Александрович</t>
  </si>
  <si>
    <t>Можейко Юлия Наумовна</t>
  </si>
  <si>
    <t>Шаплов Антон Константинович</t>
  </si>
  <si>
    <t>Сергеенко Анна Александровна</t>
  </si>
  <si>
    <t>Казакова Юлия Владимировна</t>
  </si>
  <si>
    <t>Алешкевич Светлана Ивановна</t>
  </si>
  <si>
    <t>Сидо Юлия Александровна</t>
  </si>
  <si>
    <t>Егорова Дарья Дмитриевна</t>
  </si>
  <si>
    <t>Тютюнов Максим Сергеевич</t>
  </si>
  <si>
    <t>Крот Михаил Александрович</t>
  </si>
  <si>
    <t>Масальская Виктория Казимировна</t>
  </si>
  <si>
    <t>Дедейко Владимир Михайлович</t>
  </si>
  <si>
    <t>Красовская Светлана Викторовна</t>
  </si>
  <si>
    <t>Щерба Станислав Юрьевич</t>
  </si>
  <si>
    <t>Наумовец Дарья Леонидовна</t>
  </si>
  <si>
    <t>Василенок Полина Юрьевна</t>
  </si>
  <si>
    <t>Танкова Екатерина Дмитриевна</t>
  </si>
  <si>
    <t>МГПТК
ЛПиБОН</t>
  </si>
  <si>
    <t xml:space="preserve">Кисляков Олег Георгиевич </t>
  </si>
  <si>
    <t>Халенков Георгий Сергеевич</t>
  </si>
  <si>
    <t>Замаро Никита Николаевич</t>
  </si>
  <si>
    <t>СШ 1</t>
  </si>
  <si>
    <t>Хмельницкая Ульяна Алексеевна</t>
  </si>
  <si>
    <t>Махнач Злата Сергеевна</t>
  </si>
  <si>
    <t>СШ 11</t>
  </si>
  <si>
    <t>Белушкина Яна Александровна</t>
  </si>
  <si>
    <t>Алешко Елизавета Кирилловна</t>
  </si>
  <si>
    <t xml:space="preserve">Ерошевич Даниил Витальевич </t>
  </si>
  <si>
    <t>Степович Савелий Павлович</t>
  </si>
  <si>
    <t>СШ 30</t>
  </si>
  <si>
    <t>Чуянова Александра Андреевна</t>
  </si>
  <si>
    <t>Малявко Екатерина Кирилловна</t>
  </si>
  <si>
    <t>Власик Маргарита Владимировна</t>
  </si>
  <si>
    <t>Лыгина Татьяна Александровна</t>
  </si>
  <si>
    <t>Большакова Варвара Владимировна</t>
  </si>
  <si>
    <t>Жигалов Илья Александрович</t>
  </si>
  <si>
    <t>Гимн 35</t>
  </si>
  <si>
    <t>Баньковский  Андрей Алексеевич</t>
  </si>
  <si>
    <t>Гимн 56</t>
  </si>
  <si>
    <t>Тышкевич Анна Эдмундовна</t>
  </si>
  <si>
    <t>Ращектаев Тимофей Вячеславович</t>
  </si>
  <si>
    <t>Тищенко Ольга Викторовна</t>
  </si>
  <si>
    <t>Салин Владислав Олегович</t>
  </si>
  <si>
    <t xml:space="preserve">Казусёнок Юрий Дмитриевич   </t>
  </si>
  <si>
    <t xml:space="preserve">Белоус Елена Вадимовна    </t>
  </si>
  <si>
    <t>СШ 62</t>
  </si>
  <si>
    <t>Дрозд Дарья Дмитриевна</t>
  </si>
  <si>
    <t>Отлига Анастасия Игоревна</t>
  </si>
  <si>
    <t>СШ 71</t>
  </si>
  <si>
    <t>Драгун Тимофей Петрович</t>
  </si>
  <si>
    <t>Гимн 74</t>
  </si>
  <si>
    <t>Павловская Софья Олеговна</t>
  </si>
  <si>
    <t>Апанович Анастасия Викторовна</t>
  </si>
  <si>
    <t>Гимн 75</t>
  </si>
  <si>
    <t>СШ 119</t>
  </si>
  <si>
    <t>СШ 194</t>
  </si>
  <si>
    <t>Пинчук Елена Васильевна</t>
  </si>
  <si>
    <t>Чейкина Елизавета Борисовна</t>
  </si>
  <si>
    <t>Корниевич Маргарита Викторовна</t>
  </si>
  <si>
    <t>Кротова Алеся Александровна</t>
  </si>
  <si>
    <t>СШ 89</t>
  </si>
  <si>
    <t>Шиманская Алина Владимировна</t>
  </si>
  <si>
    <t>СШ 97</t>
  </si>
  <si>
    <t>Завидеева Наталья Александровна</t>
  </si>
  <si>
    <t>Савончик Ирина Александровна</t>
  </si>
  <si>
    <t>Фёдоров Даниил Александрович</t>
  </si>
  <si>
    <t>МГПЛ № 5</t>
  </si>
  <si>
    <t>Гончарова Светлана Степановна</t>
  </si>
  <si>
    <t>Алексеева Ольга Владимировна</t>
  </si>
  <si>
    <t xml:space="preserve">Путинцева Ирина Андреевна </t>
  </si>
  <si>
    <t>Степанов Денис Эрнестович</t>
  </si>
  <si>
    <t>Голик Елена Николаевна</t>
  </si>
  <si>
    <t>Новосёлова София Денисовна</t>
  </si>
  <si>
    <t>Коневега Анастасия Сергеевна</t>
  </si>
  <si>
    <t>Латушко Полина Юрьевна</t>
  </si>
  <si>
    <t>Лейрих Алина Денисовна</t>
  </si>
  <si>
    <t>СШ 90</t>
  </si>
  <si>
    <t>Лизун Карина Викторовна</t>
  </si>
  <si>
    <t>Зеленкова Яна Витальевна</t>
  </si>
  <si>
    <t>н/я</t>
  </si>
  <si>
    <t>Сумма (общая)</t>
  </si>
  <si>
    <t>Сумма (задачи)</t>
  </si>
  <si>
    <t>Верещагин Иван Васильевич</t>
  </si>
  <si>
    <t>МГКЭ</t>
  </si>
  <si>
    <t>Козел Александр Александрович</t>
  </si>
  <si>
    <t>Члены жюри:</t>
  </si>
  <si>
    <t>Председатель жюри:</t>
  </si>
  <si>
    <t>Тест</t>
  </si>
  <si>
    <t>7-8</t>
  </si>
  <si>
    <t>Козловская Мария Сергеевна</t>
  </si>
  <si>
    <t>Нагорный Герман Антонович</t>
  </si>
  <si>
    <t>11 - 12</t>
  </si>
  <si>
    <t>Практика</t>
  </si>
  <si>
    <t>Общее количество баллов</t>
  </si>
  <si>
    <t>-</t>
  </si>
  <si>
    <t>Протокол второго этапа республиканской олимпиады по учебным предметам -21,23 ноября 2020</t>
  </si>
  <si>
    <t>Протокол второго этапа республиканской олимпиады по учебным предметам - 21, 23 ноября 2020</t>
  </si>
  <si>
    <t xml:space="preserve">Протокол второго этапа республиканской олимпиады по учебным предметам - 21, 23 ноября 2020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</si>
</sst>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0.0%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33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4" fillId="0" borderId="10" xfId="0" applyFont="1" applyBorder="1" applyAlignment="1">
      <alignment/>
    </xf>
    <xf numFmtId="0" fontId="5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187" fontId="1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9" fontId="1" fillId="33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184" fontId="4" fillId="0" borderId="10" xfId="0" applyNumberFormat="1" applyFont="1" applyBorder="1" applyAlignment="1">
      <alignment horizontal="center" vertical="center"/>
    </xf>
    <xf numFmtId="184" fontId="4" fillId="33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10" xfId="55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"/>
  <sheetViews>
    <sheetView tabSelected="1" zoomScalePageLayoutView="0" workbookViewId="0" topLeftCell="A1">
      <selection activeCell="O3" activeCellId="2" sqref="A1:Q16384 A1:Q16384 A1:Q16384"/>
    </sheetView>
  </sheetViews>
  <sheetFormatPr defaultColWidth="9.00390625" defaultRowHeight="12.75"/>
  <cols>
    <col min="1" max="1" width="4.25390625" style="3" customWidth="1"/>
    <col min="2" max="2" width="36.125" style="0" customWidth="1"/>
    <col min="3" max="3" width="9.25390625" style="6" customWidth="1"/>
    <col min="4" max="5" width="5.875" style="3" customWidth="1"/>
    <col min="6" max="6" width="6.75390625" style="3" customWidth="1"/>
    <col min="7" max="8" width="5.875" style="3" customWidth="1"/>
    <col min="9" max="9" width="6.75390625" style="3" customWidth="1"/>
    <col min="10" max="10" width="5.875" style="3" hidden="1" customWidth="1"/>
    <col min="11" max="11" width="6.00390625" style="3" hidden="1" customWidth="1"/>
    <col min="12" max="12" width="6.125" style="3" customWidth="1"/>
    <col min="13" max="13" width="8.00390625" style="3" customWidth="1"/>
    <col min="14" max="14" width="9.00390625" style="3" customWidth="1"/>
    <col min="15" max="15" width="8.625" style="3" customWidth="1"/>
    <col min="16" max="16" width="7.75390625" style="3" customWidth="1"/>
    <col min="17" max="17" width="46.00390625" style="0" customWidth="1"/>
    <col min="18" max="18" width="9.125" style="0" hidden="1" customWidth="1"/>
  </cols>
  <sheetData>
    <row r="1" spans="1:17" ht="23.25" customHeight="1">
      <c r="A1" s="97" t="s">
        <v>121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7" ht="18.75" customHeight="1">
      <c r="A2" s="97" t="s">
        <v>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6" ht="18.75" customHeight="1">
      <c r="A3" s="2"/>
      <c r="B3" s="1"/>
      <c r="C3" s="5" t="s">
        <v>11</v>
      </c>
      <c r="D3" s="55">
        <v>30</v>
      </c>
      <c r="E3" s="53">
        <v>20</v>
      </c>
      <c r="F3" s="53">
        <v>15</v>
      </c>
      <c r="G3" s="53">
        <v>20</v>
      </c>
      <c r="H3" s="91">
        <v>15</v>
      </c>
      <c r="I3" s="93"/>
      <c r="J3" s="52"/>
      <c r="K3" s="4">
        <v>20</v>
      </c>
      <c r="L3" s="4">
        <v>100</v>
      </c>
      <c r="M3" s="4">
        <v>30</v>
      </c>
      <c r="N3" s="8"/>
      <c r="O3" s="18"/>
      <c r="P3" s="18"/>
    </row>
    <row r="4" spans="1:17" ht="18.75" customHeight="1">
      <c r="A4" s="19"/>
      <c r="B4" s="20"/>
      <c r="C4" s="21"/>
      <c r="D4" s="56"/>
      <c r="E4" s="100" t="s">
        <v>9</v>
      </c>
      <c r="F4" s="101"/>
      <c r="G4" s="101"/>
      <c r="H4" s="102"/>
      <c r="I4" s="92"/>
      <c r="J4" s="18"/>
      <c r="K4" s="18"/>
      <c r="L4" s="18"/>
      <c r="M4" s="18"/>
      <c r="N4" s="18"/>
      <c r="P4" s="25"/>
      <c r="Q4" s="23"/>
    </row>
    <row r="5" spans="1:17" ht="50.25" customHeight="1">
      <c r="A5" s="28" t="s">
        <v>0</v>
      </c>
      <c r="B5" s="10" t="s">
        <v>1</v>
      </c>
      <c r="C5" s="51" t="s">
        <v>2</v>
      </c>
      <c r="D5" s="22" t="s">
        <v>8</v>
      </c>
      <c r="E5" s="22">
        <v>1</v>
      </c>
      <c r="F5" s="22">
        <v>2</v>
      </c>
      <c r="G5" s="22">
        <v>3</v>
      </c>
      <c r="H5" s="22">
        <v>4</v>
      </c>
      <c r="I5" s="73" t="s">
        <v>107</v>
      </c>
      <c r="J5" s="95" t="s">
        <v>13</v>
      </c>
      <c r="K5" s="73" t="s">
        <v>10</v>
      </c>
      <c r="L5" s="73" t="s">
        <v>106</v>
      </c>
      <c r="M5" s="73" t="s">
        <v>118</v>
      </c>
      <c r="N5" s="73" t="s">
        <v>119</v>
      </c>
      <c r="O5" s="26" t="s">
        <v>15</v>
      </c>
      <c r="P5" s="27" t="s">
        <v>4</v>
      </c>
      <c r="Q5" s="9" t="s">
        <v>3</v>
      </c>
    </row>
    <row r="6" spans="1:17" s="36" customFormat="1" ht="15.75">
      <c r="A6" s="17">
        <v>1</v>
      </c>
      <c r="B6" s="31" t="s">
        <v>60</v>
      </c>
      <c r="C6" s="30" t="s">
        <v>62</v>
      </c>
      <c r="D6" s="61">
        <v>22</v>
      </c>
      <c r="E6" s="61">
        <v>0</v>
      </c>
      <c r="F6" s="61">
        <v>9</v>
      </c>
      <c r="G6" s="61">
        <v>10</v>
      </c>
      <c r="H6" s="61">
        <v>7</v>
      </c>
      <c r="I6" s="62">
        <f aca="true" t="shared" si="0" ref="I6:I25">SUM(E6:H6)</f>
        <v>26</v>
      </c>
      <c r="J6" s="61"/>
      <c r="K6" s="61"/>
      <c r="L6" s="62">
        <f aca="true" t="shared" si="1" ref="L6:L25">I6+D6</f>
        <v>48</v>
      </c>
      <c r="M6" s="62">
        <v>21</v>
      </c>
      <c r="N6" s="62">
        <f aca="true" t="shared" si="2" ref="N6:N12">L6+M6</f>
        <v>69</v>
      </c>
      <c r="O6" s="67">
        <f aca="true" t="shared" si="3" ref="O6:O12">N6/130*100</f>
        <v>53.07692307692308</v>
      </c>
      <c r="P6" s="61">
        <v>1</v>
      </c>
      <c r="Q6" s="34" t="s">
        <v>19</v>
      </c>
    </row>
    <row r="7" spans="1:17" s="36" customFormat="1" ht="15.75">
      <c r="A7" s="9">
        <v>2</v>
      </c>
      <c r="B7" s="31" t="s">
        <v>96</v>
      </c>
      <c r="C7" s="30" t="s">
        <v>76</v>
      </c>
      <c r="D7" s="61">
        <v>18</v>
      </c>
      <c r="E7" s="61">
        <v>10</v>
      </c>
      <c r="F7" s="61">
        <v>0</v>
      </c>
      <c r="G7" s="61">
        <v>4</v>
      </c>
      <c r="H7" s="61">
        <v>5</v>
      </c>
      <c r="I7" s="62">
        <f t="shared" si="0"/>
        <v>19</v>
      </c>
      <c r="J7" s="61"/>
      <c r="K7" s="61"/>
      <c r="L7" s="62">
        <f t="shared" si="1"/>
        <v>37</v>
      </c>
      <c r="M7" s="62">
        <v>28</v>
      </c>
      <c r="N7" s="62">
        <f t="shared" si="2"/>
        <v>65</v>
      </c>
      <c r="O7" s="67">
        <f t="shared" si="3"/>
        <v>50</v>
      </c>
      <c r="P7" s="61">
        <v>2</v>
      </c>
      <c r="Q7" s="34" t="s">
        <v>17</v>
      </c>
    </row>
    <row r="8" spans="1:17" s="36" customFormat="1" ht="15.75">
      <c r="A8" s="17">
        <v>3</v>
      </c>
      <c r="B8" s="41" t="s">
        <v>115</v>
      </c>
      <c r="C8" s="41" t="s">
        <v>64</v>
      </c>
      <c r="D8" s="61">
        <v>22</v>
      </c>
      <c r="E8" s="61">
        <v>0</v>
      </c>
      <c r="F8" s="61">
        <v>5</v>
      </c>
      <c r="G8" s="61">
        <v>0</v>
      </c>
      <c r="H8" s="61">
        <v>8</v>
      </c>
      <c r="I8" s="62">
        <f t="shared" si="0"/>
        <v>13</v>
      </c>
      <c r="J8" s="61"/>
      <c r="K8" s="61"/>
      <c r="L8" s="62">
        <f t="shared" si="1"/>
        <v>35</v>
      </c>
      <c r="M8" s="62">
        <v>28</v>
      </c>
      <c r="N8" s="62">
        <f t="shared" si="2"/>
        <v>63</v>
      </c>
      <c r="O8" s="67">
        <f t="shared" si="3"/>
        <v>48.46153846153846</v>
      </c>
      <c r="P8" s="61">
        <v>3</v>
      </c>
      <c r="Q8" s="34" t="s">
        <v>30</v>
      </c>
    </row>
    <row r="9" spans="1:17" s="36" customFormat="1" ht="15.75">
      <c r="A9" s="9">
        <v>4</v>
      </c>
      <c r="B9" s="31" t="s">
        <v>103</v>
      </c>
      <c r="C9" s="30" t="s">
        <v>88</v>
      </c>
      <c r="D9" s="61">
        <v>19.5</v>
      </c>
      <c r="E9" s="61">
        <v>11</v>
      </c>
      <c r="F9" s="61">
        <v>12</v>
      </c>
      <c r="G9" s="61">
        <v>0</v>
      </c>
      <c r="H9" s="61">
        <v>5</v>
      </c>
      <c r="I9" s="62">
        <f t="shared" si="0"/>
        <v>28</v>
      </c>
      <c r="J9" s="61"/>
      <c r="K9" s="61"/>
      <c r="L9" s="62">
        <f t="shared" si="1"/>
        <v>47.5</v>
      </c>
      <c r="M9" s="62">
        <v>15</v>
      </c>
      <c r="N9" s="62">
        <f t="shared" si="2"/>
        <v>62.5</v>
      </c>
      <c r="O9" s="67">
        <f t="shared" si="3"/>
        <v>48.07692307692308</v>
      </c>
      <c r="P9" s="61">
        <v>4</v>
      </c>
      <c r="Q9" s="34" t="s">
        <v>94</v>
      </c>
    </row>
    <row r="10" spans="1:17" s="36" customFormat="1" ht="15.75">
      <c r="A10" s="17">
        <v>5</v>
      </c>
      <c r="B10" s="31" t="s">
        <v>61</v>
      </c>
      <c r="C10" s="30" t="s">
        <v>62</v>
      </c>
      <c r="D10" s="61">
        <v>17</v>
      </c>
      <c r="E10" s="61">
        <v>10</v>
      </c>
      <c r="F10" s="61">
        <v>9</v>
      </c>
      <c r="G10" s="61">
        <v>0</v>
      </c>
      <c r="H10" s="61">
        <v>4</v>
      </c>
      <c r="I10" s="62">
        <f t="shared" si="0"/>
        <v>23</v>
      </c>
      <c r="J10" s="61"/>
      <c r="K10" s="61"/>
      <c r="L10" s="62">
        <f t="shared" si="1"/>
        <v>40</v>
      </c>
      <c r="M10" s="62">
        <v>17</v>
      </c>
      <c r="N10" s="62">
        <f t="shared" si="2"/>
        <v>57</v>
      </c>
      <c r="O10" s="67">
        <f t="shared" si="3"/>
        <v>43.84615384615385</v>
      </c>
      <c r="P10" s="61">
        <v>5</v>
      </c>
      <c r="Q10" s="34" t="s">
        <v>19</v>
      </c>
    </row>
    <row r="11" spans="1:17" s="36" customFormat="1" ht="15.75">
      <c r="A11" s="9">
        <v>6</v>
      </c>
      <c r="B11" s="31" t="s">
        <v>68</v>
      </c>
      <c r="C11" s="30" t="s">
        <v>76</v>
      </c>
      <c r="D11" s="61">
        <v>24</v>
      </c>
      <c r="E11" s="61">
        <v>1</v>
      </c>
      <c r="F11" s="61">
        <v>7</v>
      </c>
      <c r="G11" s="61">
        <v>2</v>
      </c>
      <c r="H11" s="61">
        <v>5</v>
      </c>
      <c r="I11" s="62">
        <f t="shared" si="0"/>
        <v>15</v>
      </c>
      <c r="J11" s="61"/>
      <c r="K11" s="61"/>
      <c r="L11" s="62">
        <f t="shared" si="1"/>
        <v>39</v>
      </c>
      <c r="M11" s="62">
        <v>17</v>
      </c>
      <c r="N11" s="62">
        <f t="shared" si="2"/>
        <v>56</v>
      </c>
      <c r="O11" s="67">
        <f t="shared" si="3"/>
        <v>43.07692307692308</v>
      </c>
      <c r="P11" s="61">
        <v>6</v>
      </c>
      <c r="Q11" s="34" t="s">
        <v>17</v>
      </c>
    </row>
    <row r="12" spans="1:17" s="36" customFormat="1" ht="15.75">
      <c r="A12" s="17">
        <v>7</v>
      </c>
      <c r="B12" s="31" t="s">
        <v>59</v>
      </c>
      <c r="C12" s="30" t="s">
        <v>62</v>
      </c>
      <c r="D12" s="61">
        <v>12</v>
      </c>
      <c r="E12" s="61">
        <v>7.5</v>
      </c>
      <c r="F12" s="61">
        <v>6</v>
      </c>
      <c r="G12" s="61">
        <v>4</v>
      </c>
      <c r="H12" s="61">
        <v>5</v>
      </c>
      <c r="I12" s="62">
        <f t="shared" si="0"/>
        <v>22.5</v>
      </c>
      <c r="J12" s="61"/>
      <c r="K12" s="61"/>
      <c r="L12" s="62">
        <f t="shared" si="1"/>
        <v>34.5</v>
      </c>
      <c r="M12" s="62">
        <v>16</v>
      </c>
      <c r="N12" s="62">
        <f t="shared" si="2"/>
        <v>50.5</v>
      </c>
      <c r="O12" s="67">
        <f t="shared" si="3"/>
        <v>38.84615384615385</v>
      </c>
      <c r="P12" s="61">
        <v>7</v>
      </c>
      <c r="Q12" s="34" t="s">
        <v>19</v>
      </c>
    </row>
    <row r="13" spans="1:17" s="36" customFormat="1" ht="15.75">
      <c r="A13" s="9">
        <v>8</v>
      </c>
      <c r="B13" s="31" t="s">
        <v>56</v>
      </c>
      <c r="C13" s="30" t="s">
        <v>55</v>
      </c>
      <c r="D13" s="61">
        <v>17</v>
      </c>
      <c r="E13" s="61">
        <v>0</v>
      </c>
      <c r="F13" s="61">
        <v>8</v>
      </c>
      <c r="G13" s="61">
        <v>5</v>
      </c>
      <c r="H13" s="61">
        <v>3</v>
      </c>
      <c r="I13" s="62">
        <f t="shared" si="0"/>
        <v>16</v>
      </c>
      <c r="J13" s="61"/>
      <c r="K13" s="61"/>
      <c r="L13" s="62">
        <f t="shared" si="1"/>
        <v>33</v>
      </c>
      <c r="M13" s="62" t="s">
        <v>120</v>
      </c>
      <c r="N13" s="62" t="s">
        <v>120</v>
      </c>
      <c r="O13" s="67">
        <f aca="true" t="shared" si="4" ref="O13:O25">L13*100%</f>
        <v>33</v>
      </c>
      <c r="P13" s="61">
        <v>8</v>
      </c>
      <c r="Q13" s="41" t="s">
        <v>58</v>
      </c>
    </row>
    <row r="14" spans="1:17" s="36" customFormat="1" ht="15.75">
      <c r="A14" s="17">
        <v>9</v>
      </c>
      <c r="B14" s="31" t="s">
        <v>57</v>
      </c>
      <c r="C14" s="30" t="s">
        <v>55</v>
      </c>
      <c r="D14" s="61">
        <v>15.5</v>
      </c>
      <c r="E14" s="61">
        <v>5</v>
      </c>
      <c r="F14" s="61">
        <v>11</v>
      </c>
      <c r="G14" s="61">
        <v>1</v>
      </c>
      <c r="H14" s="61">
        <v>0</v>
      </c>
      <c r="I14" s="62">
        <f t="shared" si="0"/>
        <v>17</v>
      </c>
      <c r="J14" s="61"/>
      <c r="K14" s="61"/>
      <c r="L14" s="62">
        <f t="shared" si="1"/>
        <v>32.5</v>
      </c>
      <c r="M14" s="62" t="s">
        <v>120</v>
      </c>
      <c r="N14" s="62" t="s">
        <v>120</v>
      </c>
      <c r="O14" s="67">
        <f t="shared" si="4"/>
        <v>32.5</v>
      </c>
      <c r="P14" s="61">
        <v>9</v>
      </c>
      <c r="Q14" s="41" t="s">
        <v>58</v>
      </c>
    </row>
    <row r="15" spans="1:17" s="36" customFormat="1" ht="15.75">
      <c r="A15" s="9">
        <v>10</v>
      </c>
      <c r="B15" s="31" t="s">
        <v>116</v>
      </c>
      <c r="C15" s="30" t="s">
        <v>64</v>
      </c>
      <c r="D15" s="61">
        <v>17.5</v>
      </c>
      <c r="E15" s="61">
        <v>0</v>
      </c>
      <c r="F15" s="61">
        <v>8</v>
      </c>
      <c r="G15" s="61">
        <v>0</v>
      </c>
      <c r="H15" s="61">
        <v>2</v>
      </c>
      <c r="I15" s="62">
        <f t="shared" si="0"/>
        <v>10</v>
      </c>
      <c r="J15" s="61"/>
      <c r="K15" s="61"/>
      <c r="L15" s="62">
        <f t="shared" si="1"/>
        <v>27.5</v>
      </c>
      <c r="M15" s="62" t="s">
        <v>120</v>
      </c>
      <c r="N15" s="62" t="s">
        <v>120</v>
      </c>
      <c r="O15" s="67">
        <f t="shared" si="4"/>
        <v>27.5</v>
      </c>
      <c r="P15" s="61">
        <v>10</v>
      </c>
      <c r="Q15" s="34" t="s">
        <v>30</v>
      </c>
    </row>
    <row r="16" spans="1:17" s="1" customFormat="1" ht="15.75">
      <c r="A16" s="17">
        <v>11</v>
      </c>
      <c r="B16" s="39" t="s">
        <v>46</v>
      </c>
      <c r="C16" s="39" t="s">
        <v>47</v>
      </c>
      <c r="D16" s="61">
        <v>13.5</v>
      </c>
      <c r="E16" s="61">
        <v>0</v>
      </c>
      <c r="F16" s="61">
        <v>7</v>
      </c>
      <c r="G16" s="61">
        <v>2</v>
      </c>
      <c r="H16" s="61">
        <v>1</v>
      </c>
      <c r="I16" s="62">
        <f t="shared" si="0"/>
        <v>10</v>
      </c>
      <c r="J16" s="62"/>
      <c r="K16" s="62"/>
      <c r="L16" s="62">
        <f t="shared" si="1"/>
        <v>23.5</v>
      </c>
      <c r="M16" s="62" t="s">
        <v>120</v>
      </c>
      <c r="N16" s="62" t="s">
        <v>120</v>
      </c>
      <c r="O16" s="67">
        <f t="shared" si="4"/>
        <v>23.5</v>
      </c>
      <c r="P16" s="90" t="s">
        <v>117</v>
      </c>
      <c r="Q16" s="31" t="s">
        <v>27</v>
      </c>
    </row>
    <row r="17" spans="1:17" s="1" customFormat="1" ht="15.75">
      <c r="A17" s="9">
        <v>12</v>
      </c>
      <c r="B17" s="31" t="s">
        <v>97</v>
      </c>
      <c r="C17" s="30" t="s">
        <v>79</v>
      </c>
      <c r="D17" s="61">
        <v>10.5</v>
      </c>
      <c r="E17" s="61">
        <v>0</v>
      </c>
      <c r="F17" s="61">
        <v>5</v>
      </c>
      <c r="G17" s="61">
        <v>7</v>
      </c>
      <c r="H17" s="61">
        <v>1</v>
      </c>
      <c r="I17" s="62">
        <f t="shared" si="0"/>
        <v>13</v>
      </c>
      <c r="J17" s="61"/>
      <c r="K17" s="61"/>
      <c r="L17" s="62">
        <f t="shared" si="1"/>
        <v>23.5</v>
      </c>
      <c r="M17" s="62" t="s">
        <v>120</v>
      </c>
      <c r="N17" s="62" t="s">
        <v>120</v>
      </c>
      <c r="O17" s="67">
        <f t="shared" si="4"/>
        <v>23.5</v>
      </c>
      <c r="P17" s="90" t="s">
        <v>117</v>
      </c>
      <c r="Q17" s="34" t="s">
        <v>16</v>
      </c>
    </row>
    <row r="18" spans="1:17" s="1" customFormat="1" ht="15.75">
      <c r="A18" s="17">
        <v>13</v>
      </c>
      <c r="B18" s="31" t="s">
        <v>67</v>
      </c>
      <c r="C18" s="30" t="s">
        <v>64</v>
      </c>
      <c r="D18" s="61">
        <v>15</v>
      </c>
      <c r="E18" s="61">
        <v>0</v>
      </c>
      <c r="F18" s="61">
        <v>1</v>
      </c>
      <c r="G18" s="61">
        <v>0</v>
      </c>
      <c r="H18" s="61">
        <v>7</v>
      </c>
      <c r="I18" s="62">
        <f t="shared" si="0"/>
        <v>8</v>
      </c>
      <c r="J18" s="61"/>
      <c r="K18" s="61"/>
      <c r="L18" s="62">
        <f t="shared" si="1"/>
        <v>23</v>
      </c>
      <c r="M18" s="62" t="s">
        <v>120</v>
      </c>
      <c r="N18" s="62" t="s">
        <v>120</v>
      </c>
      <c r="O18" s="67">
        <f t="shared" si="4"/>
        <v>23</v>
      </c>
      <c r="P18" s="61">
        <v>13</v>
      </c>
      <c r="Q18" s="34" t="s">
        <v>30</v>
      </c>
    </row>
    <row r="19" spans="1:17" s="1" customFormat="1" ht="15.75">
      <c r="A19" s="9">
        <v>14</v>
      </c>
      <c r="B19" s="31" t="s">
        <v>100</v>
      </c>
      <c r="C19" s="30" t="s">
        <v>86</v>
      </c>
      <c r="D19" s="61">
        <v>16</v>
      </c>
      <c r="E19" s="61">
        <v>0</v>
      </c>
      <c r="F19" s="61">
        <v>1</v>
      </c>
      <c r="G19" s="61">
        <v>0</v>
      </c>
      <c r="H19" s="61">
        <v>5</v>
      </c>
      <c r="I19" s="62">
        <f t="shared" si="0"/>
        <v>6</v>
      </c>
      <c r="J19" s="61"/>
      <c r="K19" s="61"/>
      <c r="L19" s="62">
        <f t="shared" si="1"/>
        <v>22</v>
      </c>
      <c r="M19" s="62" t="s">
        <v>120</v>
      </c>
      <c r="N19" s="62" t="s">
        <v>120</v>
      </c>
      <c r="O19" s="67">
        <f t="shared" si="4"/>
        <v>22</v>
      </c>
      <c r="P19" s="61">
        <v>14</v>
      </c>
      <c r="Q19" s="41" t="s">
        <v>29</v>
      </c>
    </row>
    <row r="20" spans="1:17" s="1" customFormat="1" ht="15.75">
      <c r="A20" s="17">
        <v>15</v>
      </c>
      <c r="B20" s="31" t="s">
        <v>101</v>
      </c>
      <c r="C20" s="30" t="s">
        <v>102</v>
      </c>
      <c r="D20" s="61">
        <v>16.5</v>
      </c>
      <c r="E20" s="61">
        <v>0</v>
      </c>
      <c r="F20" s="61">
        <v>0</v>
      </c>
      <c r="G20" s="61">
        <v>2</v>
      </c>
      <c r="H20" s="61">
        <v>0</v>
      </c>
      <c r="I20" s="62">
        <f t="shared" si="0"/>
        <v>2</v>
      </c>
      <c r="J20" s="61"/>
      <c r="K20" s="61"/>
      <c r="L20" s="62">
        <f t="shared" si="1"/>
        <v>18.5</v>
      </c>
      <c r="M20" s="62" t="s">
        <v>120</v>
      </c>
      <c r="N20" s="62" t="s">
        <v>120</v>
      </c>
      <c r="O20" s="67">
        <f t="shared" si="4"/>
        <v>18.5</v>
      </c>
      <c r="P20" s="61">
        <v>15</v>
      </c>
      <c r="Q20" s="34" t="s">
        <v>31</v>
      </c>
    </row>
    <row r="21" spans="1:17" s="1" customFormat="1" ht="15.75">
      <c r="A21" s="9">
        <v>16</v>
      </c>
      <c r="B21" s="31" t="s">
        <v>98</v>
      </c>
      <c r="C21" s="30" t="s">
        <v>79</v>
      </c>
      <c r="D21" s="61">
        <v>14.5</v>
      </c>
      <c r="E21" s="61">
        <v>0</v>
      </c>
      <c r="F21" s="61">
        <v>0</v>
      </c>
      <c r="G21" s="61">
        <v>0</v>
      </c>
      <c r="H21" s="61">
        <v>0</v>
      </c>
      <c r="I21" s="62">
        <f t="shared" si="0"/>
        <v>0</v>
      </c>
      <c r="J21" s="61"/>
      <c r="K21" s="61"/>
      <c r="L21" s="62">
        <f t="shared" si="1"/>
        <v>14.5</v>
      </c>
      <c r="M21" s="62" t="s">
        <v>120</v>
      </c>
      <c r="N21" s="62" t="s">
        <v>120</v>
      </c>
      <c r="O21" s="67">
        <f t="shared" si="4"/>
        <v>14.5</v>
      </c>
      <c r="P21" s="61">
        <v>16</v>
      </c>
      <c r="Q21" s="34" t="s">
        <v>16</v>
      </c>
    </row>
    <row r="22" spans="1:17" s="1" customFormat="1" ht="15.75">
      <c r="A22" s="17">
        <v>17</v>
      </c>
      <c r="B22" s="31" t="s">
        <v>66</v>
      </c>
      <c r="C22" s="30" t="s">
        <v>64</v>
      </c>
      <c r="D22" s="61">
        <v>14</v>
      </c>
      <c r="E22" s="61">
        <v>0</v>
      </c>
      <c r="F22" s="61">
        <v>0</v>
      </c>
      <c r="G22" s="61">
        <v>0</v>
      </c>
      <c r="H22" s="61">
        <v>0</v>
      </c>
      <c r="I22" s="62">
        <f t="shared" si="0"/>
        <v>0</v>
      </c>
      <c r="J22" s="61"/>
      <c r="K22" s="61"/>
      <c r="L22" s="62">
        <f t="shared" si="1"/>
        <v>14</v>
      </c>
      <c r="M22" s="62" t="s">
        <v>120</v>
      </c>
      <c r="N22" s="62" t="s">
        <v>120</v>
      </c>
      <c r="O22" s="67">
        <f t="shared" si="4"/>
        <v>14</v>
      </c>
      <c r="P22" s="61">
        <v>17</v>
      </c>
      <c r="Q22" s="34" t="s">
        <v>30</v>
      </c>
    </row>
    <row r="23" spans="1:17" s="1" customFormat="1" ht="15.75">
      <c r="A23" s="9">
        <v>18</v>
      </c>
      <c r="B23" s="31" t="s">
        <v>99</v>
      </c>
      <c r="C23" s="30" t="s">
        <v>86</v>
      </c>
      <c r="D23" s="61">
        <v>11</v>
      </c>
      <c r="E23" s="61">
        <v>0</v>
      </c>
      <c r="F23" s="61">
        <v>0</v>
      </c>
      <c r="G23" s="61">
        <v>0</v>
      </c>
      <c r="H23" s="61">
        <v>0</v>
      </c>
      <c r="I23" s="62">
        <f t="shared" si="0"/>
        <v>0</v>
      </c>
      <c r="J23" s="61"/>
      <c r="K23" s="61"/>
      <c r="L23" s="62">
        <f t="shared" si="1"/>
        <v>11</v>
      </c>
      <c r="M23" s="62" t="s">
        <v>120</v>
      </c>
      <c r="N23" s="62" t="s">
        <v>120</v>
      </c>
      <c r="O23" s="67">
        <f t="shared" si="4"/>
        <v>11</v>
      </c>
      <c r="P23" s="61">
        <v>18</v>
      </c>
      <c r="Q23" s="41" t="s">
        <v>29</v>
      </c>
    </row>
    <row r="24" spans="1:17" s="1" customFormat="1" ht="15.75">
      <c r="A24" s="17">
        <v>19</v>
      </c>
      <c r="B24" s="31" t="s">
        <v>49</v>
      </c>
      <c r="C24" s="30" t="s">
        <v>50</v>
      </c>
      <c r="D24" s="61">
        <v>7.5</v>
      </c>
      <c r="E24" s="61">
        <v>0</v>
      </c>
      <c r="F24" s="61">
        <v>0</v>
      </c>
      <c r="G24" s="61">
        <v>0</v>
      </c>
      <c r="H24" s="61">
        <v>0</v>
      </c>
      <c r="I24" s="62">
        <f t="shared" si="0"/>
        <v>0</v>
      </c>
      <c r="J24" s="61"/>
      <c r="K24" s="61"/>
      <c r="L24" s="62">
        <f t="shared" si="1"/>
        <v>7.5</v>
      </c>
      <c r="M24" s="62" t="s">
        <v>120</v>
      </c>
      <c r="N24" s="62" t="s">
        <v>120</v>
      </c>
      <c r="O24" s="67">
        <f t="shared" si="4"/>
        <v>7.5</v>
      </c>
      <c r="P24" s="61">
        <v>19</v>
      </c>
      <c r="Q24" s="34" t="s">
        <v>51</v>
      </c>
    </row>
    <row r="25" spans="1:17" s="1" customFormat="1" ht="15.75">
      <c r="A25" s="9">
        <v>20</v>
      </c>
      <c r="B25" s="31" t="s">
        <v>48</v>
      </c>
      <c r="C25" s="30" t="s">
        <v>50</v>
      </c>
      <c r="D25" s="61">
        <v>7</v>
      </c>
      <c r="E25" s="61">
        <v>0</v>
      </c>
      <c r="F25" s="61">
        <v>0</v>
      </c>
      <c r="G25" s="61">
        <v>0</v>
      </c>
      <c r="H25" s="61">
        <v>0</v>
      </c>
      <c r="I25" s="62">
        <f t="shared" si="0"/>
        <v>0</v>
      </c>
      <c r="J25" s="61"/>
      <c r="K25" s="61"/>
      <c r="L25" s="62">
        <f t="shared" si="1"/>
        <v>7</v>
      </c>
      <c r="M25" s="62" t="s">
        <v>120</v>
      </c>
      <c r="N25" s="62" t="s">
        <v>120</v>
      </c>
      <c r="O25" s="67">
        <f t="shared" si="4"/>
        <v>7</v>
      </c>
      <c r="P25" s="61">
        <v>20</v>
      </c>
      <c r="Q25" s="38" t="s">
        <v>51</v>
      </c>
    </row>
    <row r="26" spans="1:18" s="1" customFormat="1" ht="18" customHeight="1">
      <c r="A26" s="11"/>
      <c r="B26" s="77" t="s">
        <v>112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</row>
    <row r="27" spans="1:18" s="1" customFormat="1" ht="18" customHeight="1">
      <c r="A27" s="11"/>
      <c r="B27" s="77" t="s">
        <v>111</v>
      </c>
      <c r="C27" s="78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</row>
    <row r="28" spans="1:18" s="1" customFormat="1" ht="18" customHeight="1">
      <c r="A28" s="11"/>
      <c r="B28"/>
      <c r="C28" s="80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s="1" customFormat="1" ht="18" customHeight="1">
      <c r="A29" s="11"/>
      <c r="B29"/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</row>
    <row r="30" spans="1:17" s="1" customFormat="1" ht="18" customHeight="1">
      <c r="A30" s="11"/>
      <c r="B30" s="47"/>
      <c r="C30" s="94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  <c r="P30" s="45"/>
      <c r="Q30" s="47"/>
    </row>
    <row r="31" spans="1:17" s="1" customFormat="1" ht="18.75" customHeight="1">
      <c r="A31" s="11"/>
      <c r="B31" s="47"/>
      <c r="C31" s="3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6"/>
      <c r="P31" s="45"/>
      <c r="Q31" s="47"/>
    </row>
    <row r="32" spans="1:17" s="1" customFormat="1" ht="18.75" customHeight="1">
      <c r="A32" s="11"/>
      <c r="B32" s="47"/>
      <c r="C32" s="3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/>
      <c r="P32" s="45"/>
      <c r="Q32" s="47"/>
    </row>
    <row r="33" spans="1:17" s="1" customFormat="1" ht="18.75" customHeight="1">
      <c r="A33" s="11"/>
      <c r="B33" s="48"/>
      <c r="C33" s="45"/>
      <c r="D33" s="2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9"/>
      <c r="P33" s="45"/>
      <c r="Q33" s="29"/>
    </row>
    <row r="34" spans="1:17" s="1" customFormat="1" ht="18.75" customHeight="1">
      <c r="A34" s="11"/>
      <c r="B34" s="12"/>
      <c r="C34" s="1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s="1" customFormat="1" ht="12.75">
      <c r="A35" s="11"/>
      <c r="B35" s="12"/>
      <c r="C35" s="1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s="1" customFormat="1" ht="12.75">
      <c r="A36" s="11"/>
      <c r="B36" s="12"/>
      <c r="C36" s="1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s="1" customFormat="1" ht="12.75">
      <c r="A37" s="11"/>
      <c r="B37" s="12"/>
      <c r="C37" s="1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7" s="1" customFormat="1" ht="12.75">
      <c r="A38" s="11"/>
      <c r="B38" s="12"/>
      <c r="C38" s="1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s="1" customFormat="1" ht="12.75">
      <c r="A39" s="11"/>
      <c r="B39" s="12"/>
      <c r="C39" s="1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1:17" s="1" customFormat="1" ht="12.75">
      <c r="A40" s="11"/>
      <c r="B40" s="12"/>
      <c r="C40" s="1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s="1" customFormat="1" ht="12.75">
      <c r="A41" s="11"/>
      <c r="B41" s="12"/>
      <c r="C41" s="1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2"/>
    </row>
    <row r="42" spans="1:17" s="1" customFormat="1" ht="12.75">
      <c r="A42" s="11"/>
      <c r="B42" s="12"/>
      <c r="C42" s="1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1:17" s="1" customFormat="1" ht="12.75">
      <c r="A43" s="11"/>
      <c r="B43" s="12"/>
      <c r="C43" s="1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s="1" customFormat="1" ht="12.75">
      <c r="A44" s="11"/>
      <c r="B44" s="12"/>
      <c r="C44" s="1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s="1" customFormat="1" ht="12.75">
      <c r="A45" s="11"/>
      <c r="B45" s="12"/>
      <c r="C45" s="1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1:17" s="1" customFormat="1" ht="12.75">
      <c r="A46" s="11"/>
      <c r="B46" s="12"/>
      <c r="C46" s="1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1:17" s="1" customFormat="1" ht="12.75">
      <c r="A47" s="11"/>
      <c r="B47" s="12"/>
      <c r="C47" s="1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1:17" s="1" customFormat="1" ht="12.75">
      <c r="A48" s="11"/>
      <c r="B48" s="12"/>
      <c r="C48" s="1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2"/>
    </row>
    <row r="49" spans="1:17" s="1" customFormat="1" ht="12.75">
      <c r="A49" s="11"/>
      <c r="B49" s="12"/>
      <c r="C49" s="1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1:17" s="1" customFormat="1" ht="12.75">
      <c r="A50" s="11"/>
      <c r="B50" s="12"/>
      <c r="C50" s="1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1:17" s="1" customFormat="1" ht="12.75">
      <c r="A51" s="11"/>
      <c r="B51" s="12"/>
      <c r="C51" s="1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1:17" s="1" customFormat="1" ht="12.75">
      <c r="A52" s="11"/>
      <c r="B52" s="12"/>
      <c r="C52" s="1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s="1" customFormat="1" ht="12.75">
      <c r="A53" s="11"/>
      <c r="B53" s="12"/>
      <c r="C53" s="1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1:17" s="1" customFormat="1" ht="12.75">
      <c r="A54" s="11"/>
      <c r="B54" s="12"/>
      <c r="C54" s="1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1:17" s="1" customFormat="1" ht="12.75">
      <c r="A55" s="14"/>
      <c r="B55" s="15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</row>
    <row r="56" spans="1:17" s="1" customFormat="1" ht="12.75">
      <c r="A56" s="14"/>
      <c r="B56" s="15"/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</row>
    <row r="57" spans="1:17" s="1" customFormat="1" ht="12.75">
      <c r="A57" s="14"/>
      <c r="B57" s="15"/>
      <c r="C57" s="1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8" spans="1:16" s="1" customFormat="1" ht="12.75">
      <c r="A58" s="2"/>
      <c r="C58" s="5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s="1" customFormat="1" ht="12.75">
      <c r="A59" s="2"/>
      <c r="C59" s="5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s="1" customFormat="1" ht="12.75">
      <c r="A60" s="2"/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s="1" customFormat="1" ht="12.75">
      <c r="A61" s="2"/>
      <c r="C61" s="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s="1" customFormat="1" ht="12.75">
      <c r="A62" s="2"/>
      <c r="C62" s="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s="1" customFormat="1" ht="12.75">
      <c r="A63" s="2"/>
      <c r="C63" s="5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1" customFormat="1" ht="12.75">
      <c r="A64" s="2"/>
      <c r="C64" s="5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s="1" customFormat="1" ht="12.75">
      <c r="A65" s="2"/>
      <c r="C65" s="5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s="1" customFormat="1" ht="12.75">
      <c r="A66" s="2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1" customFormat="1" ht="12.75">
      <c r="A67" s="2"/>
      <c r="C67" s="5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1" customFormat="1" ht="12.75">
      <c r="A68" s="2"/>
      <c r="C68" s="5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1" customFormat="1" ht="12.75">
      <c r="A69" s="2"/>
      <c r="C69" s="5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s="1" customFormat="1" ht="12.75">
      <c r="A70" s="2"/>
      <c r="C70" s="5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s="1" customFormat="1" ht="12.75">
      <c r="A71" s="2"/>
      <c r="C71" s="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s="1" customFormat="1" ht="12.75">
      <c r="A72" s="2"/>
      <c r="C72" s="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s="1" customFormat="1" ht="12.75">
      <c r="A73" s="2"/>
      <c r="C73" s="5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s="1" customFormat="1" ht="12.75">
      <c r="A74" s="2"/>
      <c r="C74" s="5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s="1" customFormat="1" ht="12.75">
      <c r="A75" s="2"/>
      <c r="C75" s="5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s="1" customFormat="1" ht="12.75">
      <c r="A76" s="2"/>
      <c r="C76" s="5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s="1" customFormat="1" ht="12.75">
      <c r="A77" s="2"/>
      <c r="C77" s="5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s="1" customFormat="1" ht="12.75">
      <c r="A78" s="2"/>
      <c r="C78" s="5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s="1" customFormat="1" ht="12.75">
      <c r="A79" s="2"/>
      <c r="C79" s="5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s="1" customFormat="1" ht="12.75">
      <c r="A80" s="2"/>
      <c r="C80" s="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s="1" customFormat="1" ht="12.75">
      <c r="A81" s="2"/>
      <c r="C81" s="5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s="1" customFormat="1" ht="12.75">
      <c r="A82" s="2"/>
      <c r="C82" s="5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s="1" customFormat="1" ht="12.75">
      <c r="A83" s="2"/>
      <c r="C83" s="5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s="1" customFormat="1" ht="12.75">
      <c r="A84" s="2"/>
      <c r="C84" s="5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s="1" customFormat="1" ht="12.75">
      <c r="A85" s="2"/>
      <c r="C85" s="5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s="1" customFormat="1" ht="12.75">
      <c r="A86" s="2"/>
      <c r="C86" s="5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s="1" customFormat="1" ht="12.75">
      <c r="A87" s="2"/>
      <c r="C87" s="5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s="1" customFormat="1" ht="12.75">
      <c r="A88" s="2"/>
      <c r="C88" s="5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s="1" customFormat="1" ht="12.75">
      <c r="A89" s="2"/>
      <c r="C89" s="5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s="1" customFormat="1" ht="12.75">
      <c r="A90" s="2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s="1" customFormat="1" ht="12.75">
      <c r="A91" s="2"/>
      <c r="C91" s="5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s="1" customFormat="1" ht="12.75">
      <c r="A92" s="2"/>
      <c r="C92" s="5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s="1" customFormat="1" ht="12.75">
      <c r="A93" s="2"/>
      <c r="C93" s="5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s="1" customFormat="1" ht="12.75">
      <c r="A94" s="2"/>
      <c r="C94" s="5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s="1" customFormat="1" ht="12.75">
      <c r="A95" s="2"/>
      <c r="C95" s="5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s="1" customFormat="1" ht="12.75">
      <c r="A96" s="2"/>
      <c r="C96" s="5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s="1" customFormat="1" ht="12.75">
      <c r="A97" s="2"/>
      <c r="C97" s="5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s="1" customFormat="1" ht="12.75">
      <c r="A98" s="2"/>
      <c r="C98" s="5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s="1" customFormat="1" ht="12.75">
      <c r="A99" s="2"/>
      <c r="C99" s="5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s="1" customFormat="1" ht="12.75">
      <c r="A100" s="2"/>
      <c r="C100" s="5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s="1" customFormat="1" ht="12.75">
      <c r="A101" s="2"/>
      <c r="C101" s="5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1" customFormat="1" ht="12.75">
      <c r="A102" s="2"/>
      <c r="C102" s="5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1" customFormat="1" ht="12.75">
      <c r="A103" s="2"/>
      <c r="C103" s="5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1" customFormat="1" ht="12.75">
      <c r="A104" s="2"/>
      <c r="C104" s="5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s="1" customFormat="1" ht="12.75">
      <c r="A105" s="2"/>
      <c r="C105" s="5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s="1" customFormat="1" ht="12.75">
      <c r="A106" s="2"/>
      <c r="C106" s="5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s="1" customFormat="1" ht="12.75">
      <c r="A107" s="2"/>
      <c r="C107" s="5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s="1" customFormat="1" ht="12.75">
      <c r="A108" s="2"/>
      <c r="C108" s="5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s="1" customFormat="1" ht="12.75">
      <c r="A109" s="2"/>
      <c r="C109" s="5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s="1" customFormat="1" ht="12.75">
      <c r="A110" s="2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s="1" customFormat="1" ht="12.75">
      <c r="A111" s="2"/>
      <c r="C111" s="5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s="1" customFormat="1" ht="12.75">
      <c r="A112" s="2"/>
      <c r="C112" s="5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s="1" customFormat="1" ht="12.75">
      <c r="A113" s="2"/>
      <c r="C113" s="5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s="1" customFormat="1" ht="12.75">
      <c r="A114" s="2"/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s="1" customFormat="1" ht="12.75">
      <c r="A115" s="2"/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s="1" customFormat="1" ht="12.75">
      <c r="A116" s="2"/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s="1" customFormat="1" ht="12.75">
      <c r="A117" s="2"/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s="1" customFormat="1" ht="12.75">
      <c r="A118" s="2"/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s="1" customFormat="1" ht="12.75">
      <c r="A119" s="2"/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s="1" customFormat="1" ht="12.75">
      <c r="A120" s="2"/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s="1" customFormat="1" ht="12.75">
      <c r="A121" s="2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s="1" customFormat="1" ht="12.75">
      <c r="A122" s="2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s="1" customFormat="1" ht="12.75">
      <c r="A123" s="2"/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s="1" customFormat="1" ht="12.75">
      <c r="A124" s="2"/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" customFormat="1" ht="12.75">
      <c r="A125" s="2"/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s="1" customFormat="1" ht="12.75">
      <c r="A126" s="2"/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s="1" customFormat="1" ht="12.75">
      <c r="A127" s="2"/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s="1" customFormat="1" ht="12.75">
      <c r="A128" s="2"/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s="1" customFormat="1" ht="12.75">
      <c r="A129" s="2"/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s="1" customFormat="1" ht="12.75">
      <c r="A130" s="2"/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s="1" customFormat="1" ht="12.75">
      <c r="A131" s="2"/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s="1" customFormat="1" ht="12.75">
      <c r="A132" s="2"/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s="1" customFormat="1" ht="12.75">
      <c r="A133" s="2"/>
      <c r="C133" s="5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s="1" customFormat="1" ht="12.75">
      <c r="A134" s="2"/>
      <c r="C134" s="5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s="1" customFormat="1" ht="12.75">
      <c r="A135" s="2"/>
      <c r="C135" s="5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s="1" customFormat="1" ht="12.75">
      <c r="A136" s="2"/>
      <c r="C136" s="5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s="1" customFormat="1" ht="12.75">
      <c r="A137" s="2"/>
      <c r="C137" s="5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s="1" customFormat="1" ht="12.75">
      <c r="A138" s="2"/>
      <c r="C138" s="5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s="1" customFormat="1" ht="12.75">
      <c r="A139" s="2"/>
      <c r="C139" s="5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s="1" customFormat="1" ht="12.75">
      <c r="A140" s="2"/>
      <c r="C140" s="5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s="1" customFormat="1" ht="12.75">
      <c r="A141" s="2"/>
      <c r="C141" s="5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s="1" customFormat="1" ht="12.75">
      <c r="A142" s="2"/>
      <c r="C142" s="5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s="1" customFormat="1" ht="12.75">
      <c r="A143" s="2"/>
      <c r="C143" s="5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s="1" customFormat="1" ht="12.75">
      <c r="A144" s="2"/>
      <c r="C144" s="5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s="1" customFormat="1" ht="12.75">
      <c r="A145" s="2"/>
      <c r="C145" s="5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s="1" customFormat="1" ht="12.75">
      <c r="A146" s="2"/>
      <c r="C146" s="5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s="1" customFormat="1" ht="12.75">
      <c r="A147" s="2"/>
      <c r="C147" s="5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s="1" customFormat="1" ht="12.75">
      <c r="A148" s="2"/>
      <c r="C148" s="5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s="1" customFormat="1" ht="12.75">
      <c r="A149" s="2"/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s="1" customFormat="1" ht="12.75">
      <c r="A150" s="2"/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s="1" customFormat="1" ht="12.75">
      <c r="A151" s="2"/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s="1" customFormat="1" ht="12.75">
      <c r="A152" s="2"/>
      <c r="C152" s="5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</sheetData>
  <sheetProtection/>
  <mergeCells count="3">
    <mergeCell ref="A2:Q2"/>
    <mergeCell ref="A1:Q1"/>
    <mergeCell ref="E4:H4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M3" activeCellId="2" sqref="A1:O16384 A1:O16384 A1:O16384"/>
    </sheetView>
  </sheetViews>
  <sheetFormatPr defaultColWidth="9.00390625" defaultRowHeight="12.75"/>
  <cols>
    <col min="1" max="1" width="4.25390625" style="0" customWidth="1"/>
    <col min="2" max="2" width="37.375" style="0" customWidth="1"/>
    <col min="3" max="3" width="11.875" style="0" bestFit="1" customWidth="1"/>
    <col min="4" max="6" width="5.00390625" style="0" customWidth="1"/>
    <col min="7" max="7" width="5.75390625" style="0" customWidth="1"/>
    <col min="8" max="8" width="5.00390625" style="0" customWidth="1"/>
    <col min="9" max="10" width="6.375" style="0" customWidth="1"/>
    <col min="11" max="11" width="7.25390625" style="0" customWidth="1"/>
    <col min="12" max="12" width="8.375" style="0" customWidth="1"/>
    <col min="15" max="15" width="36.125" style="0" customWidth="1"/>
  </cols>
  <sheetData>
    <row r="1" spans="1:15" ht="18.75" customHeight="1">
      <c r="A1" s="97" t="s">
        <v>123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18.75">
      <c r="A2" s="107" t="s">
        <v>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3" ht="18.75" customHeight="1">
      <c r="A3" s="2"/>
      <c r="B3" s="1"/>
      <c r="C3" s="5" t="s">
        <v>11</v>
      </c>
      <c r="D3" s="58">
        <v>30</v>
      </c>
      <c r="E3" s="58">
        <v>16</v>
      </c>
      <c r="F3" s="58">
        <v>18</v>
      </c>
      <c r="G3" s="58">
        <v>20</v>
      </c>
      <c r="H3" s="83">
        <v>16</v>
      </c>
      <c r="I3" s="85"/>
      <c r="J3" s="58">
        <v>100</v>
      </c>
      <c r="K3" s="58">
        <v>30</v>
      </c>
      <c r="L3" s="69"/>
      <c r="M3" s="8"/>
    </row>
    <row r="4" spans="1:15" ht="18.75" customHeight="1">
      <c r="A4" s="18"/>
      <c r="B4" s="54"/>
      <c r="C4" s="50"/>
      <c r="D4" s="57"/>
      <c r="E4" s="105" t="s">
        <v>9</v>
      </c>
      <c r="F4" s="106"/>
      <c r="G4" s="106"/>
      <c r="H4" s="106"/>
      <c r="I4" s="84"/>
      <c r="J4" s="8"/>
      <c r="K4" s="8"/>
      <c r="L4" s="8"/>
      <c r="M4" s="7"/>
      <c r="O4" s="7"/>
    </row>
    <row r="5" spans="1:15" ht="51" customHeight="1">
      <c r="A5" s="28" t="s">
        <v>0</v>
      </c>
      <c r="B5" s="10" t="s">
        <v>1</v>
      </c>
      <c r="C5" s="51" t="s">
        <v>2</v>
      </c>
      <c r="D5" s="22" t="s">
        <v>113</v>
      </c>
      <c r="E5" s="22">
        <v>1</v>
      </c>
      <c r="F5" s="22">
        <v>2</v>
      </c>
      <c r="G5" s="22">
        <v>3</v>
      </c>
      <c r="H5" s="22">
        <v>4</v>
      </c>
      <c r="I5" s="95" t="s">
        <v>107</v>
      </c>
      <c r="J5" s="95" t="s">
        <v>106</v>
      </c>
      <c r="K5" s="95" t="s">
        <v>118</v>
      </c>
      <c r="L5" s="95" t="s">
        <v>119</v>
      </c>
      <c r="M5" s="26" t="s">
        <v>15</v>
      </c>
      <c r="N5" s="27" t="s">
        <v>4</v>
      </c>
      <c r="O5" s="9" t="s">
        <v>3</v>
      </c>
    </row>
    <row r="6" spans="1:15" s="37" customFormat="1" ht="19.5" customHeight="1">
      <c r="A6" s="62">
        <v>1</v>
      </c>
      <c r="B6" s="34" t="s">
        <v>32</v>
      </c>
      <c r="C6" s="63" t="s">
        <v>62</v>
      </c>
      <c r="D6" s="64">
        <v>24</v>
      </c>
      <c r="E6" s="64">
        <v>2.3</v>
      </c>
      <c r="F6" s="64">
        <v>0</v>
      </c>
      <c r="G6" s="64">
        <v>16</v>
      </c>
      <c r="H6" s="64">
        <v>8</v>
      </c>
      <c r="I6" s="64">
        <f aca="true" t="shared" si="0" ref="I6:I19">SUM(E6:H6)</f>
        <v>26.3</v>
      </c>
      <c r="J6" s="64">
        <f aca="true" t="shared" si="1" ref="J6:J19">I6+D6</f>
        <v>50.3</v>
      </c>
      <c r="K6" s="64">
        <v>27</v>
      </c>
      <c r="L6" s="64">
        <f>K6+J6</f>
        <v>77.3</v>
      </c>
      <c r="M6" s="64">
        <f>L6/130*100</f>
        <v>59.46153846153845</v>
      </c>
      <c r="N6" s="87">
        <v>1</v>
      </c>
      <c r="O6" s="31" t="s">
        <v>21</v>
      </c>
    </row>
    <row r="7" spans="1:15" s="37" customFormat="1" ht="19.5" customHeight="1">
      <c r="A7" s="62">
        <v>2</v>
      </c>
      <c r="B7" s="31" t="s">
        <v>33</v>
      </c>
      <c r="C7" s="63" t="s">
        <v>62</v>
      </c>
      <c r="D7" s="65">
        <v>24</v>
      </c>
      <c r="E7" s="65">
        <v>4.3</v>
      </c>
      <c r="F7" s="65">
        <v>0</v>
      </c>
      <c r="G7" s="65">
        <v>0</v>
      </c>
      <c r="H7" s="66">
        <v>2</v>
      </c>
      <c r="I7" s="64">
        <f t="shared" si="0"/>
        <v>6.3</v>
      </c>
      <c r="J7" s="64">
        <f t="shared" si="1"/>
        <v>30.3</v>
      </c>
      <c r="K7" s="64">
        <v>23</v>
      </c>
      <c r="L7" s="64">
        <f>K7+J7</f>
        <v>53.3</v>
      </c>
      <c r="M7" s="64">
        <f>L7/130*100</f>
        <v>41</v>
      </c>
      <c r="N7" s="87">
        <v>2</v>
      </c>
      <c r="O7" s="31" t="s">
        <v>21</v>
      </c>
    </row>
    <row r="8" spans="1:15" ht="19.5" customHeight="1">
      <c r="A8" s="62">
        <v>3</v>
      </c>
      <c r="B8" s="31" t="s">
        <v>87</v>
      </c>
      <c r="C8" s="63" t="s">
        <v>88</v>
      </c>
      <c r="D8" s="65">
        <v>19</v>
      </c>
      <c r="E8" s="65">
        <v>2.3</v>
      </c>
      <c r="F8" s="65">
        <v>11</v>
      </c>
      <c r="G8" s="65">
        <v>0</v>
      </c>
      <c r="H8" s="66">
        <v>5</v>
      </c>
      <c r="I8" s="64">
        <f t="shared" si="0"/>
        <v>18.3</v>
      </c>
      <c r="J8" s="64">
        <f t="shared" si="1"/>
        <v>37.3</v>
      </c>
      <c r="K8" s="64">
        <v>12.5</v>
      </c>
      <c r="L8" s="64">
        <f>K8+J8</f>
        <v>49.8</v>
      </c>
      <c r="M8" s="64">
        <f>L8/130*100</f>
        <v>38.30769230769231</v>
      </c>
      <c r="N8" s="87">
        <v>3</v>
      </c>
      <c r="O8" s="34" t="s">
        <v>94</v>
      </c>
    </row>
    <row r="9" spans="1:15" ht="19.5" customHeight="1">
      <c r="A9" s="62">
        <v>4</v>
      </c>
      <c r="B9" s="31" t="s">
        <v>34</v>
      </c>
      <c r="C9" s="63" t="s">
        <v>64</v>
      </c>
      <c r="D9" s="65">
        <v>22</v>
      </c>
      <c r="E9" s="65">
        <v>2.3</v>
      </c>
      <c r="F9" s="65">
        <v>0</v>
      </c>
      <c r="G9" s="65">
        <v>7</v>
      </c>
      <c r="H9" s="66">
        <v>4</v>
      </c>
      <c r="I9" s="64">
        <f t="shared" si="0"/>
        <v>13.3</v>
      </c>
      <c r="J9" s="64">
        <f t="shared" si="1"/>
        <v>35.3</v>
      </c>
      <c r="K9" s="64">
        <v>7</v>
      </c>
      <c r="L9" s="64">
        <f>K9+J9</f>
        <v>42.3</v>
      </c>
      <c r="M9" s="64">
        <f>L9/130*100</f>
        <v>32.53846153846154</v>
      </c>
      <c r="N9" s="87">
        <v>4</v>
      </c>
      <c r="O9" s="34" t="s">
        <v>30</v>
      </c>
    </row>
    <row r="10" spans="1:15" ht="19.5" customHeight="1">
      <c r="A10" s="62">
        <v>5</v>
      </c>
      <c r="B10" s="31" t="s">
        <v>35</v>
      </c>
      <c r="C10" s="63" t="s">
        <v>86</v>
      </c>
      <c r="D10" s="65">
        <v>19</v>
      </c>
      <c r="E10" s="65">
        <v>0.6</v>
      </c>
      <c r="F10" s="65">
        <v>6</v>
      </c>
      <c r="G10" s="65">
        <v>6</v>
      </c>
      <c r="H10" s="66">
        <v>1</v>
      </c>
      <c r="I10" s="64">
        <f t="shared" si="0"/>
        <v>13.6</v>
      </c>
      <c r="J10" s="64">
        <f t="shared" si="1"/>
        <v>32.6</v>
      </c>
      <c r="K10" s="64">
        <v>4</v>
      </c>
      <c r="L10" s="64">
        <f>K10+J10</f>
        <v>36.6</v>
      </c>
      <c r="M10" s="64">
        <f>L10/130*100</f>
        <v>28.153846153846157</v>
      </c>
      <c r="N10" s="87">
        <v>5</v>
      </c>
      <c r="O10" s="41" t="s">
        <v>29</v>
      </c>
    </row>
    <row r="11" spans="1:15" s="37" customFormat="1" ht="19.5" customHeight="1">
      <c r="A11" s="62">
        <v>6</v>
      </c>
      <c r="B11" s="31" t="s">
        <v>83</v>
      </c>
      <c r="C11" s="63" t="s">
        <v>76</v>
      </c>
      <c r="D11" s="65">
        <v>11.5</v>
      </c>
      <c r="E11" s="65">
        <v>0.3</v>
      </c>
      <c r="F11" s="65">
        <v>4</v>
      </c>
      <c r="G11" s="65">
        <v>0</v>
      </c>
      <c r="H11" s="66">
        <v>0.5</v>
      </c>
      <c r="I11" s="64">
        <f t="shared" si="0"/>
        <v>4.8</v>
      </c>
      <c r="J11" s="64">
        <f t="shared" si="1"/>
        <v>16.3</v>
      </c>
      <c r="K11" s="64" t="s">
        <v>120</v>
      </c>
      <c r="L11" s="64" t="s">
        <v>120</v>
      </c>
      <c r="M11" s="64">
        <f aca="true" t="shared" si="2" ref="M11:M19">J11*100%</f>
        <v>16.3</v>
      </c>
      <c r="N11" s="88">
        <v>6</v>
      </c>
      <c r="O11" s="34" t="s">
        <v>17</v>
      </c>
    </row>
    <row r="12" spans="1:15" s="37" customFormat="1" ht="19.5" customHeight="1">
      <c r="A12" s="62">
        <v>7</v>
      </c>
      <c r="B12" s="31" t="s">
        <v>65</v>
      </c>
      <c r="C12" s="63" t="s">
        <v>64</v>
      </c>
      <c r="D12" s="65">
        <v>12.5</v>
      </c>
      <c r="E12" s="65">
        <v>0</v>
      </c>
      <c r="F12" s="65">
        <v>0</v>
      </c>
      <c r="G12" s="65">
        <v>0</v>
      </c>
      <c r="H12" s="66">
        <v>0</v>
      </c>
      <c r="I12" s="64">
        <f t="shared" si="0"/>
        <v>0</v>
      </c>
      <c r="J12" s="64">
        <f t="shared" si="1"/>
        <v>12.5</v>
      </c>
      <c r="K12" s="64" t="s">
        <v>120</v>
      </c>
      <c r="L12" s="64" t="s">
        <v>120</v>
      </c>
      <c r="M12" s="64">
        <f t="shared" si="2"/>
        <v>12.5</v>
      </c>
      <c r="N12" s="89" t="s">
        <v>114</v>
      </c>
      <c r="O12" s="34" t="s">
        <v>30</v>
      </c>
    </row>
    <row r="13" spans="1:15" s="37" customFormat="1" ht="19.5" customHeight="1">
      <c r="A13" s="62">
        <v>8</v>
      </c>
      <c r="B13" s="31" t="s">
        <v>84</v>
      </c>
      <c r="C13" s="63" t="s">
        <v>76</v>
      </c>
      <c r="D13" s="65">
        <v>12.5</v>
      </c>
      <c r="E13" s="65">
        <v>0</v>
      </c>
      <c r="F13" s="65">
        <v>0</v>
      </c>
      <c r="G13" s="65">
        <v>0</v>
      </c>
      <c r="H13" s="66">
        <v>0</v>
      </c>
      <c r="I13" s="64">
        <f t="shared" si="0"/>
        <v>0</v>
      </c>
      <c r="J13" s="64">
        <f t="shared" si="1"/>
        <v>12.5</v>
      </c>
      <c r="K13" s="64" t="s">
        <v>120</v>
      </c>
      <c r="L13" s="64" t="s">
        <v>120</v>
      </c>
      <c r="M13" s="64">
        <f t="shared" si="2"/>
        <v>12.5</v>
      </c>
      <c r="N13" s="90" t="s">
        <v>114</v>
      </c>
      <c r="O13" s="34" t="s">
        <v>17</v>
      </c>
    </row>
    <row r="14" spans="1:15" ht="19.5" customHeight="1">
      <c r="A14" s="62">
        <v>9</v>
      </c>
      <c r="B14" s="31" t="s">
        <v>85</v>
      </c>
      <c r="C14" s="63" t="s">
        <v>76</v>
      </c>
      <c r="D14" s="65">
        <v>9</v>
      </c>
      <c r="E14" s="65">
        <v>0</v>
      </c>
      <c r="F14" s="65">
        <v>3</v>
      </c>
      <c r="G14" s="65">
        <v>0</v>
      </c>
      <c r="H14" s="66">
        <v>0</v>
      </c>
      <c r="I14" s="64">
        <f t="shared" si="0"/>
        <v>3</v>
      </c>
      <c r="J14" s="64">
        <f t="shared" si="1"/>
        <v>12</v>
      </c>
      <c r="K14" s="64" t="s">
        <v>120</v>
      </c>
      <c r="L14" s="64" t="s">
        <v>120</v>
      </c>
      <c r="M14" s="64">
        <f t="shared" si="2"/>
        <v>12</v>
      </c>
      <c r="N14" s="87">
        <v>9</v>
      </c>
      <c r="O14" s="34" t="s">
        <v>17</v>
      </c>
    </row>
    <row r="15" spans="1:15" ht="19.5" customHeight="1">
      <c r="A15" s="62">
        <v>10</v>
      </c>
      <c r="B15" s="31" t="s">
        <v>36</v>
      </c>
      <c r="C15" s="63" t="s">
        <v>86</v>
      </c>
      <c r="D15" s="65">
        <v>8.5</v>
      </c>
      <c r="E15" s="65">
        <v>0.3</v>
      </c>
      <c r="F15" s="65">
        <v>3</v>
      </c>
      <c r="G15" s="65">
        <v>0</v>
      </c>
      <c r="H15" s="66">
        <v>0</v>
      </c>
      <c r="I15" s="64">
        <f t="shared" si="0"/>
        <v>3.3</v>
      </c>
      <c r="J15" s="64">
        <f t="shared" si="1"/>
        <v>11.8</v>
      </c>
      <c r="K15" s="64" t="s">
        <v>120</v>
      </c>
      <c r="L15" s="64" t="s">
        <v>120</v>
      </c>
      <c r="M15" s="64">
        <f t="shared" si="2"/>
        <v>11.8</v>
      </c>
      <c r="N15" s="88">
        <v>10</v>
      </c>
      <c r="O15" s="41" t="s">
        <v>29</v>
      </c>
    </row>
    <row r="16" spans="1:15" ht="19.5" customHeight="1">
      <c r="A16" s="62">
        <v>11</v>
      </c>
      <c r="B16" s="38" t="s">
        <v>52</v>
      </c>
      <c r="C16" s="63" t="s">
        <v>50</v>
      </c>
      <c r="D16" s="64">
        <v>11</v>
      </c>
      <c r="E16" s="64">
        <v>0.3</v>
      </c>
      <c r="F16" s="64">
        <v>0</v>
      </c>
      <c r="G16" s="64">
        <v>0</v>
      </c>
      <c r="H16" s="64">
        <v>0</v>
      </c>
      <c r="I16" s="64">
        <f t="shared" si="0"/>
        <v>0.3</v>
      </c>
      <c r="J16" s="64">
        <f t="shared" si="1"/>
        <v>11.3</v>
      </c>
      <c r="K16" s="64" t="s">
        <v>120</v>
      </c>
      <c r="L16" s="64" t="s">
        <v>120</v>
      </c>
      <c r="M16" s="64">
        <f t="shared" si="2"/>
        <v>11.3</v>
      </c>
      <c r="N16" s="87">
        <v>11</v>
      </c>
      <c r="O16" s="32" t="s">
        <v>37</v>
      </c>
    </row>
    <row r="17" spans="1:15" ht="19.5" customHeight="1">
      <c r="A17" s="62">
        <v>12</v>
      </c>
      <c r="B17" s="31" t="s">
        <v>91</v>
      </c>
      <c r="C17" s="63" t="s">
        <v>92</v>
      </c>
      <c r="D17" s="65">
        <v>9</v>
      </c>
      <c r="E17" s="65">
        <v>0</v>
      </c>
      <c r="F17" s="65">
        <v>0</v>
      </c>
      <c r="G17" s="65">
        <v>0</v>
      </c>
      <c r="H17" s="66">
        <v>0</v>
      </c>
      <c r="I17" s="64">
        <f t="shared" si="0"/>
        <v>0</v>
      </c>
      <c r="J17" s="64">
        <f t="shared" si="1"/>
        <v>9</v>
      </c>
      <c r="K17" s="64" t="s">
        <v>120</v>
      </c>
      <c r="L17" s="64" t="s">
        <v>120</v>
      </c>
      <c r="M17" s="64">
        <f t="shared" si="2"/>
        <v>9</v>
      </c>
      <c r="N17" s="88">
        <v>12</v>
      </c>
      <c r="O17" s="39" t="s">
        <v>95</v>
      </c>
    </row>
    <row r="18" spans="1:15" ht="19.5" customHeight="1">
      <c r="A18" s="62">
        <v>13</v>
      </c>
      <c r="B18" s="31" t="s">
        <v>90</v>
      </c>
      <c r="C18" s="86" t="s">
        <v>43</v>
      </c>
      <c r="D18" s="65">
        <v>6</v>
      </c>
      <c r="E18" s="65">
        <v>0</v>
      </c>
      <c r="F18" s="65">
        <v>0</v>
      </c>
      <c r="G18" s="65">
        <v>0</v>
      </c>
      <c r="H18" s="66">
        <v>0</v>
      </c>
      <c r="I18" s="64">
        <f t="shared" si="0"/>
        <v>0</v>
      </c>
      <c r="J18" s="64">
        <f t="shared" si="1"/>
        <v>6</v>
      </c>
      <c r="K18" s="64" t="s">
        <v>120</v>
      </c>
      <c r="L18" s="64" t="s">
        <v>120</v>
      </c>
      <c r="M18" s="64">
        <f t="shared" si="2"/>
        <v>6</v>
      </c>
      <c r="N18" s="87">
        <v>13</v>
      </c>
      <c r="O18" s="40" t="s">
        <v>93</v>
      </c>
    </row>
    <row r="19" spans="1:15" ht="19.5" customHeight="1">
      <c r="A19" s="62">
        <v>14</v>
      </c>
      <c r="B19" s="31" t="s">
        <v>89</v>
      </c>
      <c r="C19" s="86" t="s">
        <v>43</v>
      </c>
      <c r="D19" s="65">
        <v>5</v>
      </c>
      <c r="E19" s="65">
        <v>0</v>
      </c>
      <c r="F19" s="65">
        <v>0</v>
      </c>
      <c r="G19" s="65">
        <v>0</v>
      </c>
      <c r="H19" s="66">
        <v>0</v>
      </c>
      <c r="I19" s="64">
        <f t="shared" si="0"/>
        <v>0</v>
      </c>
      <c r="J19" s="64">
        <f t="shared" si="1"/>
        <v>5</v>
      </c>
      <c r="K19" s="64" t="s">
        <v>120</v>
      </c>
      <c r="L19" s="64" t="s">
        <v>120</v>
      </c>
      <c r="M19" s="64">
        <f t="shared" si="2"/>
        <v>5</v>
      </c>
      <c r="N19" s="88">
        <v>14</v>
      </c>
      <c r="O19" s="40" t="s">
        <v>93</v>
      </c>
    </row>
    <row r="20" spans="1:15" ht="23.25" customHeight="1">
      <c r="A20" s="11"/>
      <c r="B20" s="77" t="s">
        <v>112</v>
      </c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</row>
    <row r="21" spans="1:15" ht="23.25" customHeight="1">
      <c r="A21" s="11"/>
      <c r="B21" s="77" t="s">
        <v>111</v>
      </c>
      <c r="C21" s="103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23.25" customHeight="1">
      <c r="A22" s="11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23.25" customHeight="1">
      <c r="A23" s="11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</row>
    <row r="24" spans="1:15" ht="26.25" customHeight="1">
      <c r="A24" s="11"/>
      <c r="B24" s="48"/>
      <c r="C24" s="94"/>
      <c r="D24" s="45"/>
      <c r="E24" s="45"/>
      <c r="F24" s="45"/>
      <c r="G24" s="45"/>
      <c r="H24" s="45"/>
      <c r="I24" s="45"/>
      <c r="J24" s="45"/>
      <c r="K24" s="45"/>
      <c r="L24" s="45"/>
      <c r="O24" s="48"/>
    </row>
    <row r="25" spans="1:15" ht="26.25" customHeight="1">
      <c r="A25" s="11"/>
      <c r="B25" s="12"/>
      <c r="C25" s="13"/>
      <c r="D25" s="11"/>
      <c r="E25" s="11"/>
      <c r="F25" s="11"/>
      <c r="G25" s="11"/>
      <c r="H25" s="11"/>
      <c r="I25" s="11"/>
      <c r="J25" s="11"/>
      <c r="K25" s="11"/>
      <c r="L25" s="11"/>
      <c r="O25" s="12"/>
    </row>
    <row r="26" s="37" customFormat="1" ht="23.25" customHeight="1"/>
    <row r="27" s="37" customFormat="1" ht="23.25" customHeight="1"/>
    <row r="28" s="37" customFormat="1" ht="23.25" customHeight="1"/>
    <row r="29" spans="1:15" s="7" customFormat="1" ht="12.75">
      <c r="A29" s="11"/>
      <c r="B29" s="12"/>
      <c r="C29" s="13"/>
      <c r="D29" s="11"/>
      <c r="E29" s="11"/>
      <c r="F29" s="11"/>
      <c r="G29" s="11"/>
      <c r="H29" s="11"/>
      <c r="I29" s="11"/>
      <c r="J29" s="11"/>
      <c r="K29" s="11"/>
      <c r="L29" s="11"/>
      <c r="O29" s="12"/>
    </row>
    <row r="30" s="7" customFormat="1" ht="12.75"/>
    <row r="31" s="7" customFormat="1" ht="12.75"/>
  </sheetData>
  <sheetProtection/>
  <mergeCells count="7">
    <mergeCell ref="C23:O23"/>
    <mergeCell ref="E4:H4"/>
    <mergeCell ref="A1:O1"/>
    <mergeCell ref="A2:O2"/>
    <mergeCell ref="C20:O20"/>
    <mergeCell ref="C21:O21"/>
    <mergeCell ref="C22:O22"/>
  </mergeCells>
  <printOptions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R5" sqref="R5"/>
    </sheetView>
  </sheetViews>
  <sheetFormatPr defaultColWidth="9.00390625" defaultRowHeight="12.75"/>
  <cols>
    <col min="1" max="1" width="5.00390625" style="3" customWidth="1"/>
    <col min="2" max="2" width="33.75390625" style="0" customWidth="1"/>
    <col min="3" max="3" width="9.875" style="6" customWidth="1"/>
    <col min="4" max="4" width="5.875" style="3" customWidth="1"/>
    <col min="5" max="8" width="5.75390625" style="3" customWidth="1"/>
    <col min="9" max="9" width="6.75390625" style="3" customWidth="1"/>
    <col min="10" max="10" width="7.00390625" style="3" customWidth="1"/>
    <col min="11" max="11" width="6.875" style="3" customWidth="1"/>
    <col min="12" max="12" width="8.875" style="3" customWidth="1"/>
    <col min="13" max="13" width="7.75390625" style="3" customWidth="1"/>
    <col min="14" max="14" width="6.875" style="0" customWidth="1"/>
    <col min="15" max="15" width="33.25390625" style="0" customWidth="1"/>
  </cols>
  <sheetData>
    <row r="1" spans="1:16" ht="19.5" customHeight="1">
      <c r="A1" s="97" t="s">
        <v>122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33"/>
    </row>
    <row r="2" spans="1:15" ht="19.5" customHeight="1">
      <c r="A2" s="107" t="s">
        <v>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14" ht="19.5" customHeight="1">
      <c r="A3" s="2"/>
      <c r="B3" s="1"/>
      <c r="C3" s="5" t="s">
        <v>11</v>
      </c>
      <c r="D3" s="60">
        <v>30</v>
      </c>
      <c r="E3" s="59">
        <v>16</v>
      </c>
      <c r="F3" s="59">
        <v>18</v>
      </c>
      <c r="G3" s="59">
        <v>18</v>
      </c>
      <c r="H3" s="74">
        <v>18</v>
      </c>
      <c r="I3" s="76"/>
      <c r="J3" s="75">
        <v>100</v>
      </c>
      <c r="K3" s="4">
        <v>30</v>
      </c>
      <c r="L3" s="8"/>
      <c r="M3" s="18"/>
      <c r="N3" s="18"/>
    </row>
    <row r="4" spans="1:15" ht="19.5" customHeight="1">
      <c r="A4" s="19"/>
      <c r="B4" s="20"/>
      <c r="C4" s="21"/>
      <c r="E4" s="105" t="s">
        <v>9</v>
      </c>
      <c r="F4" s="105"/>
      <c r="G4" s="105"/>
      <c r="H4" s="105"/>
      <c r="I4" s="18"/>
      <c r="J4" s="18"/>
      <c r="K4" s="18"/>
      <c r="L4" s="18"/>
      <c r="N4" s="25"/>
      <c r="O4" s="23"/>
    </row>
    <row r="5" spans="1:15" ht="54" customHeight="1">
      <c r="A5" s="28" t="s">
        <v>0</v>
      </c>
      <c r="B5" s="10" t="s">
        <v>1</v>
      </c>
      <c r="C5" s="51" t="s">
        <v>2</v>
      </c>
      <c r="D5" s="22" t="s">
        <v>8</v>
      </c>
      <c r="E5" s="22">
        <v>1</v>
      </c>
      <c r="F5" s="22">
        <v>2</v>
      </c>
      <c r="G5" s="22">
        <v>3</v>
      </c>
      <c r="H5" s="22">
        <v>4</v>
      </c>
      <c r="I5" s="73" t="s">
        <v>107</v>
      </c>
      <c r="J5" s="73" t="s">
        <v>106</v>
      </c>
      <c r="K5" s="22" t="s">
        <v>118</v>
      </c>
      <c r="L5" s="73" t="s">
        <v>119</v>
      </c>
      <c r="M5" s="26" t="s">
        <v>12</v>
      </c>
      <c r="N5" s="27" t="s">
        <v>14</v>
      </c>
      <c r="O5" s="9" t="s">
        <v>3</v>
      </c>
    </row>
    <row r="6" spans="1:15" s="37" customFormat="1" ht="19.5" customHeight="1">
      <c r="A6" s="96">
        <v>1</v>
      </c>
      <c r="B6" s="31" t="s">
        <v>39</v>
      </c>
      <c r="C6" s="30" t="s">
        <v>62</v>
      </c>
      <c r="D6" s="62">
        <v>21.5</v>
      </c>
      <c r="E6" s="62">
        <v>9.5</v>
      </c>
      <c r="F6" s="62">
        <v>7.5</v>
      </c>
      <c r="G6" s="62">
        <v>14</v>
      </c>
      <c r="H6" s="62">
        <v>6</v>
      </c>
      <c r="I6" s="60">
        <f aca="true" t="shared" si="0" ref="I6:I24">SUM(E6:H6)</f>
        <v>37</v>
      </c>
      <c r="J6" s="62">
        <f aca="true" t="shared" si="1" ref="J6:J24">I6+D6</f>
        <v>58.5</v>
      </c>
      <c r="K6" s="62">
        <v>24.5</v>
      </c>
      <c r="L6" s="62">
        <f>K6+J6</f>
        <v>83</v>
      </c>
      <c r="M6" s="67">
        <f>L6/130*100</f>
        <v>63.84615384615384</v>
      </c>
      <c r="N6" s="62">
        <v>1</v>
      </c>
      <c r="O6" s="34" t="s">
        <v>19</v>
      </c>
    </row>
    <row r="7" spans="1:15" s="37" customFormat="1" ht="19.5" customHeight="1">
      <c r="A7" s="96">
        <v>2</v>
      </c>
      <c r="B7" s="31" t="s">
        <v>23</v>
      </c>
      <c r="C7" s="30" t="s">
        <v>64</v>
      </c>
      <c r="D7" s="62">
        <v>21</v>
      </c>
      <c r="E7" s="62">
        <v>10</v>
      </c>
      <c r="F7" s="62">
        <v>2</v>
      </c>
      <c r="G7" s="62">
        <v>8</v>
      </c>
      <c r="H7" s="62">
        <v>1.5</v>
      </c>
      <c r="I7" s="60">
        <f t="shared" si="0"/>
        <v>21.5</v>
      </c>
      <c r="J7" s="62">
        <f t="shared" si="1"/>
        <v>42.5</v>
      </c>
      <c r="K7" s="62">
        <v>30</v>
      </c>
      <c r="L7" s="62">
        <f>K7+J7</f>
        <v>72.5</v>
      </c>
      <c r="M7" s="67">
        <f>L7/130*100</f>
        <v>55.769230769230774</v>
      </c>
      <c r="N7" s="62">
        <v>2</v>
      </c>
      <c r="O7" s="31" t="s">
        <v>18</v>
      </c>
    </row>
    <row r="8" spans="1:15" s="37" customFormat="1" ht="19.5" customHeight="1">
      <c r="A8" s="96">
        <v>3</v>
      </c>
      <c r="B8" s="31" t="s">
        <v>63</v>
      </c>
      <c r="C8" s="30" t="s">
        <v>64</v>
      </c>
      <c r="D8" s="62">
        <v>17</v>
      </c>
      <c r="E8" s="62">
        <v>2.5</v>
      </c>
      <c r="F8" s="62">
        <v>0</v>
      </c>
      <c r="G8" s="62">
        <v>6</v>
      </c>
      <c r="H8" s="62">
        <v>2</v>
      </c>
      <c r="I8" s="60">
        <f t="shared" si="0"/>
        <v>10.5</v>
      </c>
      <c r="J8" s="62">
        <f t="shared" si="1"/>
        <v>27.5</v>
      </c>
      <c r="K8" s="62">
        <v>29</v>
      </c>
      <c r="L8" s="62">
        <f>K8+J8</f>
        <v>56.5</v>
      </c>
      <c r="M8" s="67">
        <f>L8/130*100</f>
        <v>43.46153846153846</v>
      </c>
      <c r="N8" s="62">
        <v>3</v>
      </c>
      <c r="O8" s="31" t="s">
        <v>18</v>
      </c>
    </row>
    <row r="9" spans="1:15" s="37" customFormat="1" ht="19.5" customHeight="1">
      <c r="A9" s="96">
        <v>4</v>
      </c>
      <c r="B9" s="31" t="s">
        <v>24</v>
      </c>
      <c r="C9" s="30" t="s">
        <v>64</v>
      </c>
      <c r="D9" s="61">
        <v>16.5</v>
      </c>
      <c r="E9" s="61">
        <v>3</v>
      </c>
      <c r="F9" s="61">
        <v>1.5</v>
      </c>
      <c r="G9" s="61">
        <v>3</v>
      </c>
      <c r="H9" s="61">
        <v>0</v>
      </c>
      <c r="I9" s="60">
        <f t="shared" si="0"/>
        <v>7.5</v>
      </c>
      <c r="J9" s="62">
        <f t="shared" si="1"/>
        <v>24</v>
      </c>
      <c r="K9" s="62">
        <v>27</v>
      </c>
      <c r="L9" s="62">
        <f>K9+J9</f>
        <v>51</v>
      </c>
      <c r="M9" s="67">
        <f>L9/130*100</f>
        <v>39.23076923076923</v>
      </c>
      <c r="N9" s="62">
        <v>4</v>
      </c>
      <c r="O9" s="31" t="s">
        <v>18</v>
      </c>
    </row>
    <row r="10" spans="1:15" s="37" customFormat="1" ht="19.5" customHeight="1">
      <c r="A10" s="96">
        <v>5</v>
      </c>
      <c r="B10" s="31" t="s">
        <v>22</v>
      </c>
      <c r="C10" s="30" t="s">
        <v>62</v>
      </c>
      <c r="D10" s="62">
        <v>13.5</v>
      </c>
      <c r="E10" s="62">
        <v>2.5</v>
      </c>
      <c r="F10" s="62">
        <v>5.5</v>
      </c>
      <c r="G10" s="62">
        <v>7</v>
      </c>
      <c r="H10" s="62">
        <v>0</v>
      </c>
      <c r="I10" s="60">
        <f t="shared" si="0"/>
        <v>15</v>
      </c>
      <c r="J10" s="62">
        <f t="shared" si="1"/>
        <v>28.5</v>
      </c>
      <c r="K10" s="62">
        <v>14</v>
      </c>
      <c r="L10" s="62">
        <f>K10+J10</f>
        <v>42.5</v>
      </c>
      <c r="M10" s="67">
        <f>L10/130*100</f>
        <v>32.69230769230769</v>
      </c>
      <c r="N10" s="62">
        <v>5</v>
      </c>
      <c r="O10" s="34" t="s">
        <v>19</v>
      </c>
    </row>
    <row r="11" spans="1:15" s="37" customFormat="1" ht="19.5" customHeight="1">
      <c r="A11" s="96">
        <v>6</v>
      </c>
      <c r="B11" s="31" t="s">
        <v>40</v>
      </c>
      <c r="C11" s="30" t="s">
        <v>64</v>
      </c>
      <c r="D11" s="62">
        <v>20.5</v>
      </c>
      <c r="E11" s="62">
        <v>1</v>
      </c>
      <c r="F11" s="62">
        <v>0</v>
      </c>
      <c r="G11" s="62">
        <v>3</v>
      </c>
      <c r="H11" s="62">
        <v>0</v>
      </c>
      <c r="I11" s="60">
        <f t="shared" si="0"/>
        <v>4</v>
      </c>
      <c r="J11" s="62">
        <f t="shared" si="1"/>
        <v>24.5</v>
      </c>
      <c r="K11" s="62" t="s">
        <v>105</v>
      </c>
      <c r="L11" s="62" t="s">
        <v>105</v>
      </c>
      <c r="M11" s="67">
        <v>24.5</v>
      </c>
      <c r="N11" s="62">
        <v>6</v>
      </c>
      <c r="O11" s="31" t="s">
        <v>18</v>
      </c>
    </row>
    <row r="12" spans="1:15" ht="19.5" customHeight="1">
      <c r="A12" s="96">
        <v>7</v>
      </c>
      <c r="B12" s="42" t="s">
        <v>73</v>
      </c>
      <c r="C12" s="72" t="s">
        <v>74</v>
      </c>
      <c r="D12" s="62">
        <v>17</v>
      </c>
      <c r="E12" s="62">
        <v>0.5</v>
      </c>
      <c r="F12" s="62">
        <v>2</v>
      </c>
      <c r="G12" s="62">
        <v>1</v>
      </c>
      <c r="H12" s="62">
        <v>0</v>
      </c>
      <c r="I12" s="60">
        <f t="shared" si="0"/>
        <v>3.5</v>
      </c>
      <c r="J12" s="62">
        <f t="shared" si="1"/>
        <v>20.5</v>
      </c>
      <c r="K12" s="62" t="s">
        <v>120</v>
      </c>
      <c r="L12" s="62" t="s">
        <v>120</v>
      </c>
      <c r="M12" s="67">
        <f aca="true" t="shared" si="2" ref="M12:M24">J12*100%</f>
        <v>20.5</v>
      </c>
      <c r="N12" s="62">
        <v>7</v>
      </c>
      <c r="O12" s="82" t="s">
        <v>28</v>
      </c>
    </row>
    <row r="13" spans="1:15" ht="19.5" customHeight="1">
      <c r="A13" s="96">
        <v>8</v>
      </c>
      <c r="B13" s="39" t="s">
        <v>45</v>
      </c>
      <c r="C13" s="30" t="s">
        <v>55</v>
      </c>
      <c r="D13" s="62">
        <v>13.5</v>
      </c>
      <c r="E13" s="62">
        <v>0</v>
      </c>
      <c r="F13" s="62">
        <v>0</v>
      </c>
      <c r="G13" s="62">
        <v>6</v>
      </c>
      <c r="H13" s="62">
        <v>0</v>
      </c>
      <c r="I13" s="60">
        <f t="shared" si="0"/>
        <v>6</v>
      </c>
      <c r="J13" s="62">
        <f t="shared" si="1"/>
        <v>19.5</v>
      </c>
      <c r="K13" s="62" t="s">
        <v>120</v>
      </c>
      <c r="L13" s="62" t="s">
        <v>120</v>
      </c>
      <c r="M13" s="67">
        <f t="shared" si="2"/>
        <v>19.5</v>
      </c>
      <c r="N13" s="62">
        <v>8</v>
      </c>
      <c r="O13" s="31" t="s">
        <v>44</v>
      </c>
    </row>
    <row r="14" spans="1:15" ht="19.5" customHeight="1">
      <c r="A14" s="96">
        <v>9</v>
      </c>
      <c r="B14" s="40" t="s">
        <v>26</v>
      </c>
      <c r="C14" s="30" t="s">
        <v>50</v>
      </c>
      <c r="D14" s="62">
        <v>14</v>
      </c>
      <c r="E14" s="62">
        <v>1</v>
      </c>
      <c r="F14" s="62">
        <v>0</v>
      </c>
      <c r="G14" s="62">
        <v>1</v>
      </c>
      <c r="H14" s="62">
        <v>3</v>
      </c>
      <c r="I14" s="60">
        <f t="shared" si="0"/>
        <v>5</v>
      </c>
      <c r="J14" s="62">
        <f t="shared" si="1"/>
        <v>19</v>
      </c>
      <c r="K14" s="62" t="s">
        <v>120</v>
      </c>
      <c r="L14" s="62" t="s">
        <v>120</v>
      </c>
      <c r="M14" s="67">
        <f t="shared" si="2"/>
        <v>19</v>
      </c>
      <c r="N14" s="70">
        <v>9</v>
      </c>
      <c r="O14" s="32" t="s">
        <v>37</v>
      </c>
    </row>
    <row r="15" spans="1:15" ht="19.5" customHeight="1">
      <c r="A15" s="96">
        <v>10</v>
      </c>
      <c r="B15" s="42" t="s">
        <v>108</v>
      </c>
      <c r="C15" s="44" t="s">
        <v>109</v>
      </c>
      <c r="D15" s="60">
        <v>13</v>
      </c>
      <c r="E15" s="60">
        <v>1.5</v>
      </c>
      <c r="F15" s="60">
        <v>4</v>
      </c>
      <c r="G15" s="60">
        <v>0</v>
      </c>
      <c r="H15" s="60">
        <v>0</v>
      </c>
      <c r="I15" s="60">
        <f t="shared" si="0"/>
        <v>5.5</v>
      </c>
      <c r="J15" s="60">
        <f t="shared" si="1"/>
        <v>18.5</v>
      </c>
      <c r="K15" s="62" t="s">
        <v>120</v>
      </c>
      <c r="L15" s="62" t="s">
        <v>120</v>
      </c>
      <c r="M15" s="60">
        <f t="shared" si="2"/>
        <v>18.5</v>
      </c>
      <c r="N15" s="60">
        <v>10</v>
      </c>
      <c r="O15" s="41" t="s">
        <v>110</v>
      </c>
    </row>
    <row r="16" spans="1:15" ht="19.5" customHeight="1">
      <c r="A16" s="96">
        <v>11</v>
      </c>
      <c r="B16" s="42" t="s">
        <v>75</v>
      </c>
      <c r="C16" s="30" t="s">
        <v>76</v>
      </c>
      <c r="D16" s="62">
        <v>7.5</v>
      </c>
      <c r="E16" s="62">
        <v>0</v>
      </c>
      <c r="F16" s="62">
        <v>0</v>
      </c>
      <c r="G16" s="62">
        <v>6</v>
      </c>
      <c r="H16" s="62">
        <v>4</v>
      </c>
      <c r="I16" s="60">
        <f t="shared" si="0"/>
        <v>10</v>
      </c>
      <c r="J16" s="62">
        <f t="shared" si="1"/>
        <v>17.5</v>
      </c>
      <c r="K16" s="62" t="s">
        <v>120</v>
      </c>
      <c r="L16" s="62" t="s">
        <v>120</v>
      </c>
      <c r="M16" s="67">
        <f t="shared" si="2"/>
        <v>17.5</v>
      </c>
      <c r="N16" s="62">
        <v>11</v>
      </c>
      <c r="O16" s="34" t="s">
        <v>17</v>
      </c>
    </row>
    <row r="17" spans="1:15" ht="19.5" customHeight="1">
      <c r="A17" s="96">
        <v>12</v>
      </c>
      <c r="B17" s="42" t="s">
        <v>70</v>
      </c>
      <c r="C17" s="71" t="s">
        <v>71</v>
      </c>
      <c r="D17" s="61">
        <v>9</v>
      </c>
      <c r="E17" s="61">
        <v>2</v>
      </c>
      <c r="F17" s="61">
        <v>0</v>
      </c>
      <c r="G17" s="61">
        <v>5</v>
      </c>
      <c r="H17" s="61">
        <v>0</v>
      </c>
      <c r="I17" s="60">
        <f t="shared" si="0"/>
        <v>7</v>
      </c>
      <c r="J17" s="62">
        <f t="shared" si="1"/>
        <v>16</v>
      </c>
      <c r="K17" s="62" t="s">
        <v>120</v>
      </c>
      <c r="L17" s="62" t="s">
        <v>120</v>
      </c>
      <c r="M17" s="67">
        <f t="shared" si="2"/>
        <v>16</v>
      </c>
      <c r="N17" s="61">
        <v>12</v>
      </c>
      <c r="O17" s="34" t="s">
        <v>20</v>
      </c>
    </row>
    <row r="18" spans="1:15" ht="19.5" customHeight="1">
      <c r="A18" s="96">
        <v>13</v>
      </c>
      <c r="B18" s="42" t="s">
        <v>42</v>
      </c>
      <c r="C18" s="44" t="s">
        <v>81</v>
      </c>
      <c r="D18" s="60">
        <v>12.5</v>
      </c>
      <c r="E18" s="60">
        <v>0</v>
      </c>
      <c r="F18" s="60">
        <v>0</v>
      </c>
      <c r="G18" s="60">
        <v>3</v>
      </c>
      <c r="H18" s="60">
        <v>0</v>
      </c>
      <c r="I18" s="60">
        <f t="shared" si="0"/>
        <v>3</v>
      </c>
      <c r="J18" s="62">
        <f t="shared" si="1"/>
        <v>15.5</v>
      </c>
      <c r="K18" s="62" t="s">
        <v>120</v>
      </c>
      <c r="L18" s="62" t="s">
        <v>120</v>
      </c>
      <c r="M18" s="67">
        <f t="shared" si="2"/>
        <v>15.5</v>
      </c>
      <c r="N18" s="60">
        <v>13</v>
      </c>
      <c r="O18" s="34" t="s">
        <v>38</v>
      </c>
    </row>
    <row r="19" spans="1:15" ht="19.5" customHeight="1">
      <c r="A19" s="96">
        <v>14</v>
      </c>
      <c r="B19" s="40" t="s">
        <v>41</v>
      </c>
      <c r="C19" s="30" t="s">
        <v>50</v>
      </c>
      <c r="D19" s="61">
        <v>9.5</v>
      </c>
      <c r="E19" s="61">
        <v>1.5</v>
      </c>
      <c r="F19" s="61">
        <v>0</v>
      </c>
      <c r="G19" s="61">
        <v>3</v>
      </c>
      <c r="H19" s="61">
        <v>0</v>
      </c>
      <c r="I19" s="60">
        <f t="shared" si="0"/>
        <v>4.5</v>
      </c>
      <c r="J19" s="62">
        <f t="shared" si="1"/>
        <v>14</v>
      </c>
      <c r="K19" s="62" t="s">
        <v>120</v>
      </c>
      <c r="L19" s="62" t="s">
        <v>120</v>
      </c>
      <c r="M19" s="67">
        <f t="shared" si="2"/>
        <v>14</v>
      </c>
      <c r="N19" s="61">
        <v>14</v>
      </c>
      <c r="O19" s="32" t="s">
        <v>37</v>
      </c>
    </row>
    <row r="20" spans="1:15" ht="19.5" customHeight="1">
      <c r="A20" s="96">
        <v>15</v>
      </c>
      <c r="B20" s="42" t="s">
        <v>104</v>
      </c>
      <c r="C20" s="44" t="s">
        <v>80</v>
      </c>
      <c r="D20" s="60">
        <v>10</v>
      </c>
      <c r="E20" s="60">
        <v>2</v>
      </c>
      <c r="F20" s="60">
        <v>0</v>
      </c>
      <c r="G20" s="60">
        <v>1</v>
      </c>
      <c r="H20" s="60">
        <v>0</v>
      </c>
      <c r="I20" s="60">
        <f t="shared" si="0"/>
        <v>3</v>
      </c>
      <c r="J20" s="62">
        <f t="shared" si="1"/>
        <v>13</v>
      </c>
      <c r="K20" s="62" t="s">
        <v>120</v>
      </c>
      <c r="L20" s="62" t="s">
        <v>120</v>
      </c>
      <c r="M20" s="67">
        <f t="shared" si="2"/>
        <v>13</v>
      </c>
      <c r="N20" s="60">
        <v>15</v>
      </c>
      <c r="O20" s="34" t="s">
        <v>82</v>
      </c>
    </row>
    <row r="21" spans="1:15" ht="19.5" customHeight="1">
      <c r="A21" s="96">
        <v>16</v>
      </c>
      <c r="B21" s="39" t="s">
        <v>54</v>
      </c>
      <c r="C21" s="30" t="s">
        <v>55</v>
      </c>
      <c r="D21" s="62">
        <v>11</v>
      </c>
      <c r="E21" s="62">
        <v>0</v>
      </c>
      <c r="F21" s="62">
        <v>0</v>
      </c>
      <c r="G21" s="62">
        <v>0</v>
      </c>
      <c r="H21" s="62">
        <v>0</v>
      </c>
      <c r="I21" s="60">
        <f t="shared" si="0"/>
        <v>0</v>
      </c>
      <c r="J21" s="62">
        <f t="shared" si="1"/>
        <v>11</v>
      </c>
      <c r="K21" s="62" t="s">
        <v>120</v>
      </c>
      <c r="L21" s="62" t="s">
        <v>120</v>
      </c>
      <c r="M21" s="67">
        <f t="shared" si="2"/>
        <v>11</v>
      </c>
      <c r="N21" s="70">
        <v>16</v>
      </c>
      <c r="O21" s="31" t="s">
        <v>44</v>
      </c>
    </row>
    <row r="22" spans="1:15" ht="19.5" customHeight="1">
      <c r="A22" s="96">
        <v>17</v>
      </c>
      <c r="B22" s="40" t="s">
        <v>53</v>
      </c>
      <c r="C22" s="41" t="s">
        <v>50</v>
      </c>
      <c r="D22" s="60">
        <v>9</v>
      </c>
      <c r="E22" s="60">
        <v>0</v>
      </c>
      <c r="F22" s="60">
        <v>0</v>
      </c>
      <c r="G22" s="60">
        <v>1</v>
      </c>
      <c r="H22" s="60">
        <v>0</v>
      </c>
      <c r="I22" s="60">
        <f t="shared" si="0"/>
        <v>1</v>
      </c>
      <c r="J22" s="62">
        <f t="shared" si="1"/>
        <v>10</v>
      </c>
      <c r="K22" s="62" t="s">
        <v>120</v>
      </c>
      <c r="L22" s="62" t="s">
        <v>120</v>
      </c>
      <c r="M22" s="67">
        <f t="shared" si="2"/>
        <v>10</v>
      </c>
      <c r="N22" s="60">
        <v>17</v>
      </c>
      <c r="O22" s="32" t="s">
        <v>37</v>
      </c>
    </row>
    <row r="23" spans="1:15" ht="19.5" customHeight="1">
      <c r="A23" s="96">
        <v>18</v>
      </c>
      <c r="B23" s="42" t="s">
        <v>72</v>
      </c>
      <c r="C23" s="30" t="s">
        <v>74</v>
      </c>
      <c r="D23" s="62">
        <v>7</v>
      </c>
      <c r="E23" s="62">
        <v>0</v>
      </c>
      <c r="F23" s="62">
        <v>0</v>
      </c>
      <c r="G23" s="62">
        <v>2</v>
      </c>
      <c r="H23" s="62">
        <v>0</v>
      </c>
      <c r="I23" s="60">
        <f t="shared" si="0"/>
        <v>2</v>
      </c>
      <c r="J23" s="62">
        <f t="shared" si="1"/>
        <v>9</v>
      </c>
      <c r="K23" s="62" t="s">
        <v>120</v>
      </c>
      <c r="L23" s="62" t="s">
        <v>120</v>
      </c>
      <c r="M23" s="67">
        <f t="shared" si="2"/>
        <v>9</v>
      </c>
      <c r="N23" s="68">
        <v>18</v>
      </c>
      <c r="O23" s="31" t="s">
        <v>28</v>
      </c>
    </row>
    <row r="24" spans="1:16" s="37" customFormat="1" ht="19.5" customHeight="1">
      <c r="A24" s="96">
        <v>19</v>
      </c>
      <c r="B24" s="42" t="s">
        <v>78</v>
      </c>
      <c r="C24" s="43" t="s">
        <v>80</v>
      </c>
      <c r="D24" s="62">
        <v>6</v>
      </c>
      <c r="E24" s="62">
        <v>1.5</v>
      </c>
      <c r="F24" s="62">
        <v>0</v>
      </c>
      <c r="G24" s="62">
        <v>0</v>
      </c>
      <c r="H24" s="62">
        <v>0</v>
      </c>
      <c r="I24" s="60">
        <f t="shared" si="0"/>
        <v>1.5</v>
      </c>
      <c r="J24" s="62">
        <f t="shared" si="1"/>
        <v>7.5</v>
      </c>
      <c r="K24" s="62" t="s">
        <v>120</v>
      </c>
      <c r="L24" s="62" t="s">
        <v>120</v>
      </c>
      <c r="M24" s="67">
        <f t="shared" si="2"/>
        <v>7.5</v>
      </c>
      <c r="N24" s="62">
        <v>19</v>
      </c>
      <c r="O24" s="34" t="s">
        <v>82</v>
      </c>
      <c r="P24"/>
    </row>
    <row r="25" spans="1:15" ht="19.5" customHeight="1">
      <c r="A25" s="96">
        <v>20</v>
      </c>
      <c r="B25" s="39" t="s">
        <v>25</v>
      </c>
      <c r="C25" s="39" t="s">
        <v>47</v>
      </c>
      <c r="D25" s="62" t="s">
        <v>105</v>
      </c>
      <c r="E25" s="62" t="s">
        <v>105</v>
      </c>
      <c r="F25" s="62" t="s">
        <v>105</v>
      </c>
      <c r="G25" s="62" t="s">
        <v>105</v>
      </c>
      <c r="H25" s="62" t="s">
        <v>105</v>
      </c>
      <c r="I25" s="62" t="s">
        <v>105</v>
      </c>
      <c r="J25" s="62" t="s">
        <v>105</v>
      </c>
      <c r="K25" s="62" t="s">
        <v>105</v>
      </c>
      <c r="L25" s="62" t="s">
        <v>105</v>
      </c>
      <c r="M25" s="62" t="s">
        <v>105</v>
      </c>
      <c r="N25" s="62" t="s">
        <v>105</v>
      </c>
      <c r="O25" s="31" t="s">
        <v>27</v>
      </c>
    </row>
    <row r="26" spans="1:15" ht="19.5" customHeight="1">
      <c r="A26" s="96">
        <v>21</v>
      </c>
      <c r="B26" s="42" t="s">
        <v>77</v>
      </c>
      <c r="C26" s="43" t="s">
        <v>79</v>
      </c>
      <c r="D26" s="62" t="s">
        <v>105</v>
      </c>
      <c r="E26" s="62" t="s">
        <v>105</v>
      </c>
      <c r="F26" s="62" t="s">
        <v>105</v>
      </c>
      <c r="G26" s="62" t="s">
        <v>105</v>
      </c>
      <c r="H26" s="62" t="s">
        <v>105</v>
      </c>
      <c r="I26" s="62" t="s">
        <v>105</v>
      </c>
      <c r="J26" s="62" t="s">
        <v>105</v>
      </c>
      <c r="K26" s="62" t="s">
        <v>105</v>
      </c>
      <c r="L26" s="62" t="s">
        <v>105</v>
      </c>
      <c r="M26" s="62" t="s">
        <v>105</v>
      </c>
      <c r="N26" s="62" t="s">
        <v>105</v>
      </c>
      <c r="O26" s="40" t="s">
        <v>16</v>
      </c>
    </row>
    <row r="27" spans="1:15" ht="19.5" customHeight="1">
      <c r="A27" s="96">
        <v>22</v>
      </c>
      <c r="B27" s="42" t="s">
        <v>69</v>
      </c>
      <c r="C27" s="30" t="s">
        <v>71</v>
      </c>
      <c r="D27" s="62" t="s">
        <v>105</v>
      </c>
      <c r="E27" s="62" t="s">
        <v>105</v>
      </c>
      <c r="F27" s="62" t="s">
        <v>105</v>
      </c>
      <c r="G27" s="62" t="s">
        <v>105</v>
      </c>
      <c r="H27" s="62" t="s">
        <v>105</v>
      </c>
      <c r="I27" s="62" t="s">
        <v>105</v>
      </c>
      <c r="J27" s="62" t="s">
        <v>105</v>
      </c>
      <c r="K27" s="62" t="s">
        <v>105</v>
      </c>
      <c r="L27" s="62" t="s">
        <v>105</v>
      </c>
      <c r="M27" s="62" t="s">
        <v>105</v>
      </c>
      <c r="N27" s="62" t="s">
        <v>105</v>
      </c>
      <c r="O27" s="34" t="s">
        <v>20</v>
      </c>
    </row>
    <row r="29" spans="2:15" ht="15" customHeight="1">
      <c r="B29" s="77" t="s">
        <v>112</v>
      </c>
      <c r="C29" s="103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</row>
    <row r="30" spans="2:15" ht="15" customHeight="1">
      <c r="B30" s="77" t="s">
        <v>111</v>
      </c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</row>
    <row r="31" spans="3:15" ht="15" customHeight="1"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3:15" ht="15" customHeight="1"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3:15" ht="18.75"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</sheetData>
  <sheetProtection/>
  <mergeCells count="8">
    <mergeCell ref="C33:O33"/>
    <mergeCell ref="C32:O32"/>
    <mergeCell ref="E4:H4"/>
    <mergeCell ref="A1:O1"/>
    <mergeCell ref="A2:O2"/>
    <mergeCell ref="C29:O29"/>
    <mergeCell ref="C30:O30"/>
    <mergeCell ref="C31:O3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-</cp:lastModifiedBy>
  <cp:lastPrinted>2020-11-23T15:47:38Z</cp:lastPrinted>
  <dcterms:created xsi:type="dcterms:W3CDTF">2010-04-06T07:58:45Z</dcterms:created>
  <dcterms:modified xsi:type="dcterms:W3CDTF">2020-11-23T16:10:56Z</dcterms:modified>
  <cp:category/>
  <cp:version/>
  <cp:contentType/>
  <cp:contentStatus/>
</cp:coreProperties>
</file>